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ayebare\Desktop\FY 2018_19\LGBFP Workshops\Presentations\MoES\"/>
    </mc:Choice>
  </mc:AlternateContent>
  <bookViews>
    <workbookView xWindow="240" yWindow="135" windowWidth="21075" windowHeight="9780"/>
  </bookViews>
  <sheets>
    <sheet name="Pending Presidential Pledges" sheetId="1" r:id="rId1"/>
    <sheet name="All Presidential Pledges" sheetId="2" r:id="rId2"/>
  </sheets>
  <externalReferences>
    <externalReference r:id="rId3"/>
  </externalReferences>
  <definedNames>
    <definedName name="_xlnm._FilterDatabase" localSheetId="1" hidden="1">'All Presidential Pledges'!$S$1:$S$301</definedName>
    <definedName name="_xlnm._FilterDatabase" localSheetId="0" hidden="1">'Pending Presidential Pledges'!#REF!</definedName>
    <definedName name="_Order1" hidden="1">255</definedName>
    <definedName name="_Order2" hidden="1">255</definedName>
    <definedName name="BOOKS">[1]BY_SUB_CLASS!$B$1:$L$40</definedName>
    <definedName name="COST">[1]BY_SUB_CLASS!$O$1:$Y$40</definedName>
    <definedName name="d" localSheetId="0">#REF!</definedName>
    <definedName name="d">#REF!</definedName>
    <definedName name="ddd" localSheetId="0">#REF!</definedName>
    <definedName name="ddd">#REF!</definedName>
    <definedName name="DSD" localSheetId="0">#REF!</definedName>
    <definedName name="DSD">#REF!</definedName>
    <definedName name="llll" localSheetId="0">#REF!</definedName>
    <definedName name="llll">#REF!</definedName>
    <definedName name="_xlnm.Print_Area" localSheetId="1">'All Presidential Pledges'!$A$1:$S$277</definedName>
    <definedName name="_xlnm.Print_Area" localSheetId="0">'Pending Presidential Pledges'!$A$1:$E$133</definedName>
    <definedName name="_xlnm.Print_Titles" localSheetId="1">'All Presidential Pledges'!$1:$1</definedName>
    <definedName name="_xlnm.Print_Titles" localSheetId="0">'Pending Presidential Pledges'!$1:$1</definedName>
    <definedName name="SPSS">#N/A</definedName>
  </definedNames>
  <calcPr calcId="152511"/>
</workbook>
</file>

<file path=xl/calcChain.xml><?xml version="1.0" encoding="utf-8"?>
<calcChain xmlns="http://schemas.openxmlformats.org/spreadsheetml/2006/main">
  <c r="Q274" i="2" l="1"/>
  <c r="Q277" i="2" s="1"/>
  <c r="P274" i="2"/>
  <c r="P277" i="2" s="1"/>
  <c r="O274" i="2"/>
  <c r="O277" i="2" s="1"/>
  <c r="N274" i="2"/>
  <c r="N277" i="2" s="1"/>
  <c r="M274" i="2"/>
  <c r="M277" i="2" s="1"/>
  <c r="L274" i="2"/>
  <c r="L277" i="2" s="1"/>
  <c r="K274" i="2"/>
  <c r="K277" i="2" s="1"/>
  <c r="I274" i="2"/>
  <c r="I277" i="2" s="1"/>
  <c r="H274" i="2"/>
  <c r="H277" i="2" s="1"/>
  <c r="G274" i="2"/>
  <c r="G277" i="2" s="1"/>
  <c r="R267" i="2"/>
  <c r="R266" i="2"/>
  <c r="R265" i="2"/>
  <c r="R264" i="2"/>
  <c r="R263" i="2"/>
  <c r="R262" i="2"/>
  <c r="R261" i="2"/>
  <c r="R260" i="2"/>
  <c r="R259" i="2"/>
  <c r="R258" i="2"/>
  <c r="R257" i="2"/>
  <c r="R256" i="2"/>
  <c r="R255" i="2"/>
  <c r="R254" i="2"/>
  <c r="R253" i="2"/>
  <c r="R252" i="2"/>
  <c r="R251" i="2"/>
  <c r="R250" i="2"/>
  <c r="R249" i="2"/>
  <c r="R248" i="2"/>
  <c r="R247" i="2"/>
  <c r="R246" i="2"/>
  <c r="R245" i="2"/>
  <c r="R244" i="2"/>
  <c r="R243" i="2"/>
  <c r="R242" i="2"/>
  <c r="R241" i="2"/>
  <c r="R240" i="2"/>
  <c r="R239" i="2"/>
  <c r="R238" i="2"/>
  <c r="R237" i="2"/>
  <c r="R236" i="2"/>
  <c r="R235" i="2"/>
  <c r="R234" i="2"/>
  <c r="R233" i="2"/>
  <c r="R232" i="2"/>
  <c r="R231" i="2"/>
  <c r="R230" i="2"/>
  <c r="R229" i="2"/>
  <c r="R228" i="2"/>
  <c r="R227" i="2"/>
  <c r="R226" i="2"/>
  <c r="R225" i="2"/>
  <c r="R224" i="2"/>
  <c r="R223" i="2"/>
  <c r="R222" i="2"/>
  <c r="R221" i="2"/>
  <c r="R220" i="2"/>
  <c r="R219" i="2"/>
  <c r="R218" i="2"/>
  <c r="R217" i="2"/>
  <c r="R216" i="2"/>
  <c r="R215" i="2"/>
  <c r="R214" i="2"/>
  <c r="R213" i="2"/>
  <c r="R212" i="2"/>
  <c r="R211" i="2"/>
  <c r="R210" i="2"/>
  <c r="R209" i="2"/>
  <c r="R208" i="2"/>
  <c r="R207" i="2"/>
  <c r="R206" i="2"/>
  <c r="F205" i="2"/>
  <c r="R205" i="2" s="1"/>
  <c r="R204" i="2"/>
  <c r="R203" i="2"/>
  <c r="R202" i="2"/>
  <c r="R201" i="2"/>
  <c r="R200" i="2"/>
  <c r="R199" i="2"/>
  <c r="R198" i="2"/>
  <c r="R197" i="2"/>
  <c r="R196" i="2"/>
  <c r="R195" i="2"/>
  <c r="R194" i="2"/>
  <c r="R193" i="2"/>
  <c r="R192" i="2"/>
  <c r="R191" i="2"/>
  <c r="R190" i="2"/>
  <c r="R189" i="2"/>
  <c r="R188" i="2"/>
  <c r="R187" i="2"/>
  <c r="R186" i="2"/>
  <c r="R185" i="2"/>
  <c r="R184" i="2"/>
  <c r="R183" i="2"/>
  <c r="F182" i="2"/>
  <c r="R182" i="2" s="1"/>
  <c r="R181" i="2"/>
  <c r="R180" i="2"/>
  <c r="R179" i="2"/>
  <c r="R178" i="2"/>
  <c r="R177" i="2"/>
  <c r="R176" i="2"/>
  <c r="R175" i="2"/>
  <c r="R174" i="2"/>
  <c r="F173" i="2"/>
  <c r="R173" i="2" s="1"/>
  <c r="R172" i="2"/>
  <c r="R171" i="2"/>
  <c r="R170" i="2"/>
  <c r="F169" i="2"/>
  <c r="R169" i="2" s="1"/>
  <c r="R168" i="2"/>
  <c r="R167" i="2"/>
  <c r="R166" i="2"/>
  <c r="F165" i="2"/>
  <c r="R165" i="2" s="1"/>
  <c r="R164" i="2"/>
  <c r="R163" i="2"/>
  <c r="R162" i="2"/>
  <c r="R161" i="2"/>
  <c r="R160" i="2"/>
  <c r="R159" i="2"/>
  <c r="R158" i="2"/>
  <c r="R157" i="2"/>
  <c r="R156" i="2"/>
  <c r="R155" i="2"/>
  <c r="R154" i="2"/>
  <c r="R153" i="2"/>
  <c r="F152" i="2"/>
  <c r="R152" i="2" s="1"/>
  <c r="R151" i="2"/>
  <c r="F150" i="2"/>
  <c r="R150" i="2" s="1"/>
  <c r="R149" i="2"/>
  <c r="R148" i="2"/>
  <c r="F147" i="2"/>
  <c r="R147" i="2" s="1"/>
  <c r="R146" i="2"/>
  <c r="R145" i="2"/>
  <c r="R144" i="2"/>
  <c r="R143" i="2"/>
  <c r="R142" i="2"/>
  <c r="R141" i="2"/>
  <c r="R140" i="2"/>
  <c r="R139" i="2"/>
  <c r="R138" i="2"/>
  <c r="R137" i="2"/>
  <c r="R136" i="2"/>
  <c r="J135" i="2"/>
  <c r="J274" i="2" s="1"/>
  <c r="J277" i="2" s="1"/>
  <c r="R134" i="2"/>
  <c r="R133" i="2"/>
  <c r="R132" i="2"/>
  <c r="F131" i="2"/>
  <c r="R131" i="2" s="1"/>
  <c r="F130" i="2"/>
  <c r="R130" i="2" s="1"/>
  <c r="R129" i="2"/>
  <c r="R128" i="2"/>
  <c r="F127" i="2"/>
  <c r="R127" i="2" s="1"/>
  <c r="R126" i="2"/>
  <c r="R125" i="2"/>
  <c r="R124" i="2"/>
  <c r="R123" i="2"/>
  <c r="R122" i="2"/>
  <c r="R121" i="2"/>
  <c r="R120" i="2"/>
  <c r="R119" i="2"/>
  <c r="R118" i="2"/>
  <c r="F117" i="2"/>
  <c r="R117" i="2" s="1"/>
  <c r="R116" i="2"/>
  <c r="R115" i="2"/>
  <c r="R114" i="2"/>
  <c r="R113" i="2"/>
  <c r="F112" i="2"/>
  <c r="R112" i="2" s="1"/>
  <c r="R111" i="2"/>
  <c r="R110" i="2"/>
  <c r="R109" i="2"/>
  <c r="R108" i="2"/>
  <c r="R107" i="2"/>
  <c r="R106" i="2"/>
  <c r="R105" i="2"/>
  <c r="R104" i="2"/>
  <c r="F103" i="2"/>
  <c r="A103" i="2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R102" i="2"/>
  <c r="Q100" i="2"/>
  <c r="Q276" i="2" s="1"/>
  <c r="P100" i="2"/>
  <c r="P276" i="2" s="1"/>
  <c r="O100" i="2"/>
  <c r="O276" i="2" s="1"/>
  <c r="N100" i="2"/>
  <c r="N276" i="2" s="1"/>
  <c r="M100" i="2"/>
  <c r="M276" i="2" s="1"/>
  <c r="L100" i="2"/>
  <c r="L276" i="2" s="1"/>
  <c r="K100" i="2"/>
  <c r="K276" i="2" s="1"/>
  <c r="J100" i="2"/>
  <c r="J276" i="2" s="1"/>
  <c r="I100" i="2"/>
  <c r="I276" i="2" s="1"/>
  <c r="H100" i="2"/>
  <c r="H276" i="2" s="1"/>
  <c r="G100" i="2"/>
  <c r="G276" i="2" s="1"/>
  <c r="R90" i="2"/>
  <c r="R89" i="2"/>
  <c r="R88" i="2"/>
  <c r="R87" i="2"/>
  <c r="R86" i="2"/>
  <c r="R85" i="2"/>
  <c r="R84" i="2"/>
  <c r="R83" i="2"/>
  <c r="R82" i="2"/>
  <c r="R81" i="2"/>
  <c r="R80" i="2"/>
  <c r="R79" i="2"/>
  <c r="R78" i="2"/>
  <c r="R77" i="2"/>
  <c r="R76" i="2"/>
  <c r="F75" i="2"/>
  <c r="R75" i="2" s="1"/>
  <c r="R74" i="2"/>
  <c r="R73" i="2"/>
  <c r="R72" i="2"/>
  <c r="R71" i="2"/>
  <c r="F70" i="2"/>
  <c r="R70" i="2" s="1"/>
  <c r="R69" i="2"/>
  <c r="R68" i="2"/>
  <c r="F67" i="2"/>
  <c r="R67" i="2" s="1"/>
  <c r="R66" i="2"/>
  <c r="R65" i="2"/>
  <c r="R64" i="2"/>
  <c r="R63" i="2"/>
  <c r="F62" i="2"/>
  <c r="R62" i="2" s="1"/>
  <c r="R61" i="2"/>
  <c r="R60" i="2"/>
  <c r="R59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F43" i="2"/>
  <c r="R43" i="2" s="1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F29" i="2"/>
  <c r="R29" i="2" s="1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F9" i="2"/>
  <c r="R9" i="2" s="1"/>
  <c r="F8" i="2"/>
  <c r="R7" i="2"/>
  <c r="R6" i="2"/>
  <c r="R5" i="2"/>
  <c r="R4" i="2"/>
  <c r="R3" i="2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R2" i="2"/>
  <c r="R135" i="2" l="1"/>
  <c r="F100" i="2"/>
  <c r="F276" i="2" s="1"/>
  <c r="F274" i="2"/>
  <c r="F277" i="2" s="1"/>
  <c r="R8" i="2"/>
  <c r="R100" i="2" s="1"/>
  <c r="R276" i="2" s="1"/>
  <c r="R103" i="2"/>
  <c r="R274" i="2" s="1"/>
  <c r="R277" i="2" s="1"/>
  <c r="A124" i="2"/>
  <c r="A123" i="2"/>
  <c r="A125" i="2" s="1"/>
  <c r="A51" i="2"/>
  <c r="A50" i="2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127" i="2" l="1"/>
  <c r="A126" i="2"/>
  <c r="A128" i="2" s="1"/>
  <c r="A129" i="2" s="1"/>
  <c r="A130" i="2" s="1"/>
  <c r="A132" i="2" l="1"/>
  <c r="A131" i="2"/>
  <c r="A133" i="2" s="1"/>
  <c r="A134" i="2" s="1"/>
  <c r="A135" i="2" l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36" i="2"/>
  <c r="A162" i="2" l="1"/>
  <c r="A161" i="2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7" i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</calcChain>
</file>

<file path=xl/comments1.xml><?xml version="1.0" encoding="utf-8"?>
<comments xmlns="http://schemas.openxmlformats.org/spreadsheetml/2006/main">
  <authors>
    <author>Jane</author>
    <author>jnakajubi</author>
    <author>DNAMISI</author>
    <author>Ivan Rwak</author>
    <author>jkyokuhaire</author>
    <author>gmukasa</author>
  </authors>
  <commentList>
    <comment ref="E68" authorId="0" shapeId="0">
      <text>
        <r>
          <rPr>
            <b/>
            <sz val="9"/>
            <color indexed="81"/>
            <rFont val="Tahoma"/>
            <family val="2"/>
          </rPr>
          <t>Jane:</t>
        </r>
        <r>
          <rPr>
            <sz val="9"/>
            <color indexed="81"/>
            <rFont val="Tahoma"/>
            <family val="2"/>
          </rPr>
          <t xml:space="preserve">
Source of funding Devt of PTCs</t>
        </r>
      </text>
    </comment>
    <comment ref="R127" authorId="1" shapeId="0">
      <text>
        <r>
          <rPr>
            <b/>
            <sz val="9"/>
            <color indexed="81"/>
            <rFont val="Tahoma"/>
            <family val="2"/>
          </rPr>
          <t>jnakajubi:</t>
        </r>
        <r>
          <rPr>
            <sz val="9"/>
            <color indexed="81"/>
            <rFont val="Tahoma"/>
            <family val="2"/>
          </rPr>
          <t xml:space="preserve">
Constructed storied dormitory</t>
        </r>
      </text>
    </comment>
    <comment ref="R128" authorId="1" shapeId="0">
      <text>
        <r>
          <rPr>
            <b/>
            <sz val="9"/>
            <color indexed="81"/>
            <rFont val="Tahoma"/>
            <family val="2"/>
          </rPr>
          <t>jnakajubi:</t>
        </r>
        <r>
          <rPr>
            <sz val="9"/>
            <color indexed="81"/>
            <rFont val="Tahoma"/>
            <family val="2"/>
          </rPr>
          <t xml:space="preserve">
Constructed storied dormitory</t>
        </r>
      </text>
    </comment>
    <comment ref="J135" authorId="1" shapeId="0">
      <text>
        <r>
          <rPr>
            <b/>
            <sz val="9"/>
            <color indexed="81"/>
            <rFont val="Tahoma"/>
            <family val="2"/>
          </rPr>
          <t>jnakajubi:</t>
        </r>
        <r>
          <rPr>
            <sz val="9"/>
            <color indexed="81"/>
            <rFont val="Tahoma"/>
            <family val="2"/>
          </rPr>
          <t xml:space="preserve">
innitial budget allocation 130m/=</t>
        </r>
      </text>
    </comment>
    <comment ref="E138" authorId="1" shapeId="0">
      <text>
        <r>
          <rPr>
            <b/>
            <sz val="9"/>
            <color indexed="81"/>
            <rFont val="Tahoma"/>
            <family val="2"/>
          </rPr>
          <t>jnakajubi:</t>
        </r>
        <r>
          <rPr>
            <sz val="9"/>
            <color indexed="81"/>
            <rFont val="Tahoma"/>
            <family val="2"/>
          </rPr>
          <t xml:space="preserve">
CHECK WHETHER NO SEED SCH HAS BEEN CONSTRUCTED THERE ADB</t>
        </r>
      </text>
    </comment>
    <comment ref="O147" authorId="1" shapeId="0">
      <text>
        <r>
          <rPr>
            <b/>
            <sz val="9"/>
            <color indexed="81"/>
            <rFont val="Tahoma"/>
            <family val="2"/>
          </rPr>
          <t>jnakajubi:</t>
        </r>
        <r>
          <rPr>
            <sz val="9"/>
            <color indexed="81"/>
            <rFont val="Tahoma"/>
            <family val="2"/>
          </rPr>
          <t xml:space="preserve">
inspected by sec dept.</t>
        </r>
      </text>
    </comment>
    <comment ref="R150" authorId="1" shapeId="0">
      <text>
        <r>
          <rPr>
            <b/>
            <sz val="9"/>
            <color indexed="81"/>
            <rFont val="Tahoma"/>
            <family val="2"/>
          </rPr>
          <t>jnakajubi:</t>
        </r>
        <r>
          <rPr>
            <sz val="9"/>
            <color indexed="81"/>
            <rFont val="Tahoma"/>
            <family val="2"/>
          </rPr>
          <t xml:space="preserve">
Costing borrowed from BTVET CMU costs</t>
        </r>
      </text>
    </comment>
    <comment ref="R151" authorId="2" shapeId="0">
      <text>
        <r>
          <rPr>
            <b/>
            <sz val="9"/>
            <color indexed="81"/>
            <rFont val="Tahoma"/>
            <family val="2"/>
          </rPr>
          <t>DNAMISI:</t>
        </r>
        <r>
          <rPr>
            <sz val="9"/>
            <color indexed="81"/>
            <rFont val="Tahoma"/>
            <family val="2"/>
          </rPr>
          <t xml:space="preserve">
Materials not yet delivered
</t>
        </r>
      </text>
    </comment>
    <comment ref="R156" authorId="1" shapeId="0">
      <text>
        <r>
          <rPr>
            <b/>
            <sz val="9"/>
            <color indexed="81"/>
            <rFont val="Tahoma"/>
            <family val="2"/>
          </rPr>
          <t>jnakajubi:</t>
        </r>
        <r>
          <rPr>
            <sz val="9"/>
            <color indexed="81"/>
            <rFont val="Tahoma"/>
            <family val="2"/>
          </rPr>
          <t xml:space="preserve">
school indicates received 86m/= instead of 130m/= bal 44m/=</t>
        </r>
      </text>
    </comment>
    <comment ref="I166" authorId="1" shapeId="0">
      <text>
        <r>
          <rPr>
            <b/>
            <sz val="9"/>
            <color indexed="81"/>
            <rFont val="Tahoma"/>
            <family val="2"/>
          </rPr>
          <t>jnakajubi:</t>
        </r>
        <r>
          <rPr>
            <sz val="9"/>
            <color indexed="81"/>
            <rFont val="Tahoma"/>
            <family val="2"/>
          </rPr>
          <t xml:space="preserve">
transferred 80879470 instead of the budgeted 130m/=</t>
        </r>
      </text>
    </comment>
    <comment ref="J166" authorId="1" shapeId="0">
      <text>
        <r>
          <rPr>
            <b/>
            <sz val="9"/>
            <color indexed="81"/>
            <rFont val="Tahoma"/>
            <family val="2"/>
          </rPr>
          <t>jnakajubi:</t>
        </r>
        <r>
          <rPr>
            <sz val="9"/>
            <color indexed="81"/>
            <rFont val="Tahoma"/>
            <family val="2"/>
          </rPr>
          <t xml:space="preserve">
School received 133503735/= instead of the budgeted 160m/=</t>
        </r>
      </text>
    </comment>
    <comment ref="K168" authorId="1" shapeId="0">
      <text>
        <r>
          <rPr>
            <b/>
            <sz val="9"/>
            <color indexed="81"/>
            <rFont val="Tahoma"/>
            <family val="2"/>
          </rPr>
          <t>jnakajubi:</t>
        </r>
        <r>
          <rPr>
            <sz val="9"/>
            <color indexed="81"/>
            <rFont val="Tahoma"/>
            <family val="2"/>
          </rPr>
          <t xml:space="preserve">
215m/= received instead of 350m/=</t>
        </r>
      </text>
    </comment>
    <comment ref="D173" authorId="1" shapeId="0">
      <text>
        <r>
          <rPr>
            <b/>
            <sz val="9"/>
            <color indexed="81"/>
            <rFont val="Tahoma"/>
            <family val="2"/>
          </rPr>
          <t>jnakajubi:</t>
        </r>
        <r>
          <rPr>
            <sz val="9"/>
            <color indexed="81"/>
            <rFont val="Tahoma"/>
            <family val="2"/>
          </rPr>
          <t xml:space="preserve">
total pledge was 330m/=</t>
        </r>
      </text>
    </comment>
    <comment ref="I173" authorId="1" shapeId="0">
      <text>
        <r>
          <rPr>
            <b/>
            <sz val="9"/>
            <color indexed="81"/>
            <rFont val="Tahoma"/>
            <family val="2"/>
          </rPr>
          <t>jnakajubi:</t>
        </r>
        <r>
          <rPr>
            <sz val="9"/>
            <color indexed="81"/>
            <rFont val="Tahoma"/>
            <family val="2"/>
          </rPr>
          <t xml:space="preserve">
Budget estimate was 100m/= the sch received 61,784,497/=</t>
        </r>
      </text>
    </comment>
    <comment ref="J173" authorId="1" shapeId="0">
      <text>
        <r>
          <rPr>
            <b/>
            <sz val="9"/>
            <color indexed="81"/>
            <rFont val="Tahoma"/>
            <family val="2"/>
          </rPr>
          <t>jnakajubi:</t>
        </r>
        <r>
          <rPr>
            <sz val="9"/>
            <color indexed="81"/>
            <rFont val="Tahoma"/>
            <family val="2"/>
          </rPr>
          <t xml:space="preserve">
budget estimate was 100m/= the sch received 94,073,885/=</t>
        </r>
      </text>
    </comment>
    <comment ref="O174" authorId="0" shapeId="0">
      <text>
        <r>
          <rPr>
            <b/>
            <sz val="9"/>
            <color indexed="81"/>
            <rFont val="Tahoma"/>
            <family val="2"/>
          </rPr>
          <t>Jane:</t>
        </r>
        <r>
          <rPr>
            <sz val="9"/>
            <color indexed="81"/>
            <rFont val="Tahoma"/>
            <family val="2"/>
          </rPr>
          <t xml:space="preserve">
Crosscheck with Sec whether it was provided for in FY 2012/13 Under sec devt</t>
        </r>
      </text>
    </comment>
    <comment ref="R176" authorId="1" shapeId="0">
      <text>
        <r>
          <rPr>
            <b/>
            <sz val="9"/>
            <color indexed="81"/>
            <rFont val="Tahoma"/>
            <family val="2"/>
          </rPr>
          <t>jnakajubi:</t>
        </r>
        <r>
          <rPr>
            <sz val="9"/>
            <color indexed="81"/>
            <rFont val="Tahoma"/>
            <family val="2"/>
          </rPr>
          <t xml:space="preserve">
Awaiting confirmation from sec dept. SEC indicateds affected by release cut yet progress 08/09 indicates complete structures.</t>
        </r>
      </text>
    </comment>
    <comment ref="O183" authorId="0" shapeId="0">
      <text>
        <r>
          <rPr>
            <b/>
            <sz val="9"/>
            <color indexed="81"/>
            <rFont val="Tahoma"/>
            <family val="2"/>
          </rPr>
          <t>Jane:</t>
        </r>
        <r>
          <rPr>
            <sz val="9"/>
            <color indexed="81"/>
            <rFont val="Tahoma"/>
            <family val="2"/>
          </rPr>
          <t xml:space="preserve">
Crosscheck with Sec whether it was provided for in FY 2012/13 Under sec devt</t>
        </r>
      </text>
    </comment>
    <comment ref="F193" authorId="1" shapeId="0">
      <text>
        <r>
          <rPr>
            <b/>
            <sz val="9"/>
            <color indexed="81"/>
            <rFont val="Tahoma"/>
            <family val="2"/>
          </rPr>
          <t>jnakajubi:</t>
        </r>
        <r>
          <rPr>
            <sz val="9"/>
            <color indexed="81"/>
            <rFont val="Tahoma"/>
            <family val="2"/>
          </rPr>
          <t xml:space="preserve">
original costing was 196m</t>
        </r>
      </text>
    </comment>
    <comment ref="M196" authorId="1" shapeId="0">
      <text>
        <r>
          <rPr>
            <b/>
            <sz val="9"/>
            <color indexed="81"/>
            <rFont val="Tahoma"/>
            <family val="2"/>
          </rPr>
          <t>jnakajubi:</t>
        </r>
        <r>
          <rPr>
            <sz val="9"/>
            <color indexed="81"/>
            <rFont val="Tahoma"/>
            <family val="2"/>
          </rPr>
          <t xml:space="preserve">
check cost</t>
        </r>
      </text>
    </comment>
    <comment ref="O196" authorId="1" shapeId="0">
      <text>
        <r>
          <rPr>
            <b/>
            <sz val="9"/>
            <color indexed="81"/>
            <rFont val="Tahoma"/>
            <family val="2"/>
          </rPr>
          <t>jnakajubi:</t>
        </r>
        <r>
          <rPr>
            <sz val="9"/>
            <color indexed="81"/>
            <rFont val="Tahoma"/>
            <family val="2"/>
          </rPr>
          <t xml:space="preserve">
check cost</t>
        </r>
      </text>
    </comment>
    <comment ref="R198" authorId="2" shapeId="0">
      <text>
        <r>
          <rPr>
            <b/>
            <sz val="9"/>
            <color indexed="81"/>
            <rFont val="Tahoma"/>
            <family val="2"/>
          </rPr>
          <t>DNAMISI:</t>
        </r>
        <r>
          <rPr>
            <sz val="9"/>
            <color indexed="81"/>
            <rFont val="Tahoma"/>
            <family val="2"/>
          </rPr>
          <t xml:space="preserve">
Materials not yet received
</t>
        </r>
      </text>
    </comment>
    <comment ref="R200" authorId="2" shapeId="0">
      <text>
        <r>
          <rPr>
            <b/>
            <sz val="9"/>
            <color indexed="81"/>
            <rFont val="Tahoma"/>
            <family val="2"/>
          </rPr>
          <t>DNAMISI:</t>
        </r>
        <r>
          <rPr>
            <sz val="9"/>
            <color indexed="81"/>
            <rFont val="Tahoma"/>
            <family val="2"/>
          </rPr>
          <t xml:space="preserve">
Outstanding 18m</t>
        </r>
      </text>
    </comment>
    <comment ref="B201" authorId="3" shapeId="0">
      <text>
        <r>
          <rPr>
            <b/>
            <sz val="9"/>
            <color indexed="81"/>
            <rFont val="Tahoma"/>
            <family val="2"/>
          </rPr>
          <t>JANE NAKA: In the M&amp;E data the name appears as in red.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201" authorId="1" shapeId="0">
      <text>
        <r>
          <rPr>
            <b/>
            <sz val="9"/>
            <color indexed="81"/>
            <rFont val="Tahoma"/>
            <family val="2"/>
          </rPr>
          <t>jnakajubi:</t>
        </r>
        <r>
          <rPr>
            <sz val="9"/>
            <color indexed="81"/>
            <rFont val="Tahoma"/>
            <family val="2"/>
          </rPr>
          <t xml:space="preserve">
sec to confirm figures</t>
        </r>
      </text>
    </comment>
    <comment ref="E204" authorId="1" shapeId="0">
      <text>
        <r>
          <rPr>
            <b/>
            <sz val="9"/>
            <color indexed="81"/>
            <rFont val="Tahoma"/>
            <family val="2"/>
          </rPr>
          <t>jnakajubi:</t>
        </r>
        <r>
          <rPr>
            <sz val="9"/>
            <color indexed="81"/>
            <rFont val="Tahoma"/>
            <family val="2"/>
          </rPr>
          <t xml:space="preserve">
Ask if not under ADB</t>
        </r>
      </text>
    </comment>
    <comment ref="H285" authorId="4" shapeId="0">
      <text>
        <r>
          <rPr>
            <sz val="9"/>
            <color indexed="81"/>
            <rFont val="Tahoma"/>
            <family val="2"/>
          </rPr>
          <t>Recurrent budget from FY 2009/10 to stay in the budget for outer years</t>
        </r>
      </text>
    </comment>
    <comment ref="I288" authorId="5" shapeId="0">
      <text>
        <r>
          <rPr>
            <sz val="9"/>
            <color indexed="81"/>
            <rFont val="Tahoma"/>
            <family val="2"/>
          </rPr>
          <t>0.3bn earlier contribution to Kumi Unv for a Bus has been added to Inter University Council on Approval of PS/ES after the TMM meeting held on 21st June 2010</t>
        </r>
      </text>
    </comment>
    <comment ref="I289" authorId="4" shapeId="0">
      <text>
        <r>
          <rPr>
            <sz val="9"/>
            <color indexed="81"/>
            <rFont val="Tahoma"/>
            <family val="2"/>
          </rPr>
          <t>Recurrent budget from FY 2009/10 to stay in the budget for outer years</t>
        </r>
      </text>
    </comment>
    <comment ref="F301" authorId="1" shapeId="0">
      <text>
        <r>
          <rPr>
            <b/>
            <sz val="9"/>
            <color indexed="81"/>
            <rFont val="Tahoma"/>
            <family val="2"/>
          </rPr>
          <t>jnakajubi:</t>
        </r>
        <r>
          <rPr>
            <sz val="9"/>
            <color indexed="81"/>
            <rFont val="Tahoma"/>
            <family val="2"/>
          </rPr>
          <t xml:space="preserve">
each computer estimated at 3m/=</t>
        </r>
      </text>
    </comment>
  </commentList>
</comments>
</file>

<file path=xl/sharedStrings.xml><?xml version="1.0" encoding="utf-8"?>
<sst xmlns="http://schemas.openxmlformats.org/spreadsheetml/2006/main" count="1830" uniqueCount="699">
  <si>
    <t>S/N</t>
  </si>
  <si>
    <t>PLEDGE</t>
  </si>
  <si>
    <t>SUBSECTOR</t>
  </si>
  <si>
    <t>DISTRICT/ LOCATION</t>
  </si>
  <si>
    <t xml:space="preserve">FACILITIES </t>
  </si>
  <si>
    <t>TOTAL PROJECT AMOUNT</t>
  </si>
  <si>
    <t>FY 2008/09</t>
  </si>
  <si>
    <t>FY 2009/10</t>
  </si>
  <si>
    <t>FY 2010/11</t>
  </si>
  <si>
    <t>FY 2011/12</t>
  </si>
  <si>
    <t>FY 2012/13</t>
  </si>
  <si>
    <t>FY 2013/14</t>
  </si>
  <si>
    <t>FY 2014/15</t>
  </si>
  <si>
    <t>FY 2015/16</t>
  </si>
  <si>
    <t>FY 2016/17</t>
  </si>
  <si>
    <t>FY 2017/18</t>
  </si>
  <si>
    <t>OUTSTANDING</t>
  </si>
  <si>
    <t>REMARKS</t>
  </si>
  <si>
    <t>Kachumbala Catholic Mission 9 June 2013</t>
  </si>
  <si>
    <t>Primary</t>
  </si>
  <si>
    <t>Bukedea</t>
  </si>
  <si>
    <t>Construction of a primary school in war affected region of Kachumbala during 1986 war</t>
  </si>
  <si>
    <t>18 Special Schools for the deaf and blind persons 28 august 2008</t>
  </si>
  <si>
    <t>MoES</t>
  </si>
  <si>
    <t>Provide 18 Special Schools for the deaf and blind persons</t>
  </si>
  <si>
    <t>Kisozi Primary School 19/04/2014</t>
  </si>
  <si>
    <t xml:space="preserve">Primary </t>
  </si>
  <si>
    <t>Gomba</t>
  </si>
  <si>
    <t>Development of the school</t>
  </si>
  <si>
    <t>Amucu Primary School</t>
  </si>
  <si>
    <t>Amuria</t>
  </si>
  <si>
    <t>250 bags of cement</t>
  </si>
  <si>
    <t>Lumanyo Primary School 19/04/2014</t>
  </si>
  <si>
    <t>Army Boarding PS</t>
  </si>
  <si>
    <t>Yumbe</t>
  </si>
  <si>
    <t>Construction of a primary school for children of ex combats of UNRF (1st, 2nd &amp; 3rd Phase)</t>
  </si>
  <si>
    <t>Bulera Primary School 19/04/2014</t>
  </si>
  <si>
    <t>Rhoda Acen 9 June 2013</t>
  </si>
  <si>
    <t>Construction of a primary school in Amusus Parish</t>
  </si>
  <si>
    <t>Buwama P/S</t>
  </si>
  <si>
    <t>Mpigi</t>
  </si>
  <si>
    <t>Construction of a Primary School</t>
  </si>
  <si>
    <t>Buildings not yet completed.</t>
  </si>
  <si>
    <t>Kongunga Primary School 9 June 2013</t>
  </si>
  <si>
    <t>Kalangaalo P/S</t>
  </si>
  <si>
    <t xml:space="preserve">Mubende </t>
  </si>
  <si>
    <t>Construction of a primary school (1st &amp; 2nd Installment)</t>
  </si>
  <si>
    <t>Work is at finishes stage.</t>
  </si>
  <si>
    <t>Kanyaryeru P/S 5 dec 2013</t>
  </si>
  <si>
    <t>Kiruhura</t>
  </si>
  <si>
    <t>Repair and rehabilitaion of school</t>
  </si>
  <si>
    <t>School received funds. Construction of 2No. 4 unit staff houses and 2No. 2 stance latrines at excavation stage (pit excavation for latrines and strip excavation for staff houses are complete).</t>
  </si>
  <si>
    <t>Bakulumpagi Memorial P/S</t>
  </si>
  <si>
    <t>Lwanyama Primary School 26 august 2012</t>
  </si>
  <si>
    <t>Kamuli</t>
  </si>
  <si>
    <t>Construction of a modern Primary School in Kisozi sub county</t>
  </si>
  <si>
    <t>Bitsya PS</t>
  </si>
  <si>
    <t>Bushenyi</t>
  </si>
  <si>
    <t>Construction of 2 classroom block, 4 semi detached staff quarter, 2 latrine block of 5 stances each and 12 latrine block for staff.</t>
  </si>
  <si>
    <t>Mashongora Primary School 29 july 2012</t>
  </si>
  <si>
    <t>Kabarole</t>
  </si>
  <si>
    <t>Construction of a Primary School in Hakibaale Sub county, Burahya County</t>
  </si>
  <si>
    <t>Completed and commissioned 2 No. 2 Classroom Blocks, 3 Classroom Block with Office, 5 Stance VIP, 2 Unit Staff House with 2 Stance VIP</t>
  </si>
  <si>
    <t>Nakyesanja P/S 19 october 2009</t>
  </si>
  <si>
    <t>Luwero</t>
  </si>
  <si>
    <t>Rehabilitation of the school</t>
  </si>
  <si>
    <t xml:space="preserve">Nakyesanja P/S 7 November 2016 </t>
  </si>
  <si>
    <t>Rehabilitation of the school (Phase 2). Pay off balance of 26.813m</t>
  </si>
  <si>
    <t>Otuboi P/S</t>
  </si>
  <si>
    <t xml:space="preserve">Kaberamaido </t>
  </si>
  <si>
    <t>7 cl/rooms, 10 stance latrines, Office &amp; store
- 10,000 litre water tank</t>
  </si>
  <si>
    <t>Completed Construction of 5 classrooms (3 classroom block and 2-classroom block with office, 2-Stance VIP, 5-Stance VIP and provision of furniture</t>
  </si>
  <si>
    <t>Buguwa Primary School (Bulawori sub-county) 26 august 2012</t>
  </si>
  <si>
    <t>construction of 4 new cl/rooms block; Office and store;  72 desks, 2 blocks of 5 stance lined latrines each (for boys and girls), 1 Block of 2 units teachers' House; 1 block of 3 stances teachers toilet</t>
  </si>
  <si>
    <t>Palenga P/S 1 june 2009</t>
  </si>
  <si>
    <t>Gulu</t>
  </si>
  <si>
    <t>12 cl/rooms NC, Office &amp; store , a kitchen, 300 desks 3 No 5 stance latrine, 2 No 10,000 litre water tanks, (1st &amp; 2nd Installment)</t>
  </si>
  <si>
    <t>Funds Provided -Works partly completed</t>
  </si>
  <si>
    <t>Bulera Primary School 1 june 2009</t>
  </si>
  <si>
    <t>Hoima</t>
  </si>
  <si>
    <t>Construction of a fully fledged modern day B/school</t>
  </si>
  <si>
    <t>Bughanga Primary School 21 january 2014</t>
  </si>
  <si>
    <t>Butaleja</t>
  </si>
  <si>
    <t>Construction of a modern Government aided primary school in Budumba sub-county, West Bunyole.</t>
  </si>
  <si>
    <t>Bunaka P/S</t>
  </si>
  <si>
    <t>Construction and refurbishment</t>
  </si>
  <si>
    <t>Girls Boarding School 17th December 2014</t>
  </si>
  <si>
    <t>Namayingo</t>
  </si>
  <si>
    <t>Build a Girls Boarding School in Sigulu Islands</t>
  </si>
  <si>
    <t>St. Mark Girls P/S</t>
  </si>
  <si>
    <t>Renovation of the school destroyed by hailstorm</t>
  </si>
  <si>
    <t>Kaguta Museveni Primary School 17th December 2014</t>
  </si>
  <si>
    <t>Mbale</t>
  </si>
  <si>
    <t>Build a four classroom block</t>
  </si>
  <si>
    <t>Buniga Primary School</t>
  </si>
  <si>
    <t>Iron sheets and cement</t>
  </si>
  <si>
    <t>Kalasa P/S 17 December 2014</t>
  </si>
  <si>
    <t>New building and renovation of Kalasa Primary School</t>
  </si>
  <si>
    <t>Busaiga Primary School 29 july 2012</t>
  </si>
  <si>
    <t>Construction of a Primary School in Kichwamba Sub county, Burahya County</t>
  </si>
  <si>
    <t>Kabatunda Primary School 9th February 2015</t>
  </si>
  <si>
    <t>Kasese</t>
  </si>
  <si>
    <t>re-building of the school</t>
  </si>
  <si>
    <t>Butare Primary School</t>
  </si>
  <si>
    <t>Buhweju</t>
  </si>
  <si>
    <t>Construction of a dormitory and Classrooms</t>
  </si>
  <si>
    <t>St. Kizito Boarding Primary School 25th February 2015</t>
  </si>
  <si>
    <t>Kyankwanzi</t>
  </si>
  <si>
    <t>Reconstruction of the school.</t>
  </si>
  <si>
    <t>Sam Iga Memorial Primary School 12th February 2015</t>
  </si>
  <si>
    <t>Construction of a classroom block</t>
  </si>
  <si>
    <t>Buyiga Island P. S 12 sept 2009</t>
  </si>
  <si>
    <t>Construction of Classroom Blocks (1st &amp; 2nd Installment)</t>
  </si>
  <si>
    <t>Mbarara Municipal School 10th March 2016</t>
  </si>
  <si>
    <t>Mbarara</t>
  </si>
  <si>
    <t>Construction of a Modern Technical Workshop: i) establishment of 2 workshops (540,568,800/=), procurement of standard equipment) Areas are a workshop and classes for Food Science and Technology (100,000,000/=), Knitting and embroidery (150,000,000/=), Computer skills and technology (140,000,000/=), Carpentry and Joinery and Business management ( 150,000,000/=)</t>
  </si>
  <si>
    <t>Construction of 3 storied workshop block ongoing and at roofing stage.</t>
  </si>
  <si>
    <t>Cissy Makanga Primary School</t>
  </si>
  <si>
    <t>Kampala</t>
  </si>
  <si>
    <t>Renovation of the primary school (1st &amp; 2nd Installment)</t>
  </si>
  <si>
    <t>Kal Aloi Parents School 3rd November 2015</t>
  </si>
  <si>
    <t>Agago</t>
  </si>
  <si>
    <t>Build into a modern primary school with teachers' quarters.</t>
  </si>
  <si>
    <t>Dokolo Primary School</t>
  </si>
  <si>
    <t>Dokolo</t>
  </si>
  <si>
    <t>Construction of a model primary school</t>
  </si>
  <si>
    <t>Yabwengi Primary School 27th January 2016</t>
  </si>
  <si>
    <t>Kiryandongo</t>
  </si>
  <si>
    <t>Renovation of the school (including sanitation facilities)</t>
  </si>
  <si>
    <t>Erute Primary School</t>
  </si>
  <si>
    <t>Lira</t>
  </si>
  <si>
    <t>300 pieces of iron sheets</t>
  </si>
  <si>
    <t>Bulanga Primary School 9th November 2016</t>
  </si>
  <si>
    <t>Iganga</t>
  </si>
  <si>
    <t>rehabilitation of school structures</t>
  </si>
  <si>
    <t>To be implemented in FY 2018/19</t>
  </si>
  <si>
    <t>Iguli P/S</t>
  </si>
  <si>
    <t>3 cl/rooms block CC, 7 cl/rooms block NC; 10 stance latrine, Office &amp; store, 2 No 10,000 litre water tanks, 180 desks</t>
  </si>
  <si>
    <t>Kalongo Girls Primary School 9th November 2016</t>
  </si>
  <si>
    <t>Kalongo</t>
  </si>
  <si>
    <t>Construction of one block of teachers' houses</t>
  </si>
  <si>
    <t>Kabwangasi P.T.C</t>
  </si>
  <si>
    <t>Pallisa</t>
  </si>
  <si>
    <t>Provision of mode of transport for the PTC.   (To purchase Mini bus 30 seater Us$ 71,000)</t>
  </si>
  <si>
    <t>Buruunga Primary School 20th February 2017</t>
  </si>
  <si>
    <t>Reconstruction of the school at Buruunga - Kazo County.</t>
  </si>
  <si>
    <t>Kadindimo Rashid Primary School 14 may 2010</t>
  </si>
  <si>
    <t>Government take over of the school</t>
  </si>
  <si>
    <t>Ringe Memorial School 27th October 2017</t>
  </si>
  <si>
    <t>Nebbi</t>
  </si>
  <si>
    <t>Renovating 2 classrooms blocks, constructing more classrooms and provision of a safe water source. Upgrade to a secondary school. Located in Atego Subcounty.</t>
  </si>
  <si>
    <t>Kako Junior School 9 sept 2009</t>
  </si>
  <si>
    <t>Masaka</t>
  </si>
  <si>
    <t>Renovation and provision of scholastic materials (1st &amp; 2nd Installment)</t>
  </si>
  <si>
    <t>Mary Queen of Peace Mixed Day and Boarding Primary School 27th October 2017</t>
  </si>
  <si>
    <t>Construction of a dormitory.</t>
  </si>
  <si>
    <t>St. Florence Nursery and Primary School 8th October 2017</t>
  </si>
  <si>
    <t>Jinja MC</t>
  </si>
  <si>
    <t>Construction of a Nursery and Primary School at Kikaramoja Village, Masese III, Walukuba Division.</t>
  </si>
  <si>
    <t>Kalangala Local Government Education Office</t>
  </si>
  <si>
    <t>Kalangala</t>
  </si>
  <si>
    <t>Procurement of a Motor Boat for Education Office to facilitate monitoring and inspection of schools (compensation of the one by TDMS damaged in accident)</t>
  </si>
  <si>
    <t>Barlegi Primary School 11th December 2017</t>
  </si>
  <si>
    <t>Otuke</t>
  </si>
  <si>
    <t>Completion of the school in Okwang subcounty (completion of 8 classroom block incl. library; construction of HT office, school store, teacher houses and latrines)</t>
  </si>
  <si>
    <t>Kalasa P/S 1 june 2009</t>
  </si>
  <si>
    <t>Construction of Primary school</t>
  </si>
  <si>
    <t>Bombo UMEA Primary School</t>
  </si>
  <si>
    <t>Kamuri Primary School</t>
  </si>
  <si>
    <t>Isingiro</t>
  </si>
  <si>
    <t>Construction of 2 classroom blocks Teacher's Chair and Tables.</t>
  </si>
  <si>
    <t>Igrah Women Group (Primary school)</t>
  </si>
  <si>
    <t>Arua</t>
  </si>
  <si>
    <t xml:space="preserve">Construction of four classrooms </t>
  </si>
  <si>
    <t>Kamwenge Catholic Primary School 4 march 2014</t>
  </si>
  <si>
    <t>Kamwenge</t>
  </si>
  <si>
    <t>Construction of Primary School funded by Kamwenge Catholic Church but grant aided.</t>
  </si>
  <si>
    <t>Makerere Yellow Primary School - Kubiri 29th May 2018</t>
  </si>
  <si>
    <t>Renovation and Rehabilitation of the school.</t>
  </si>
  <si>
    <t>Kangave P/S 1 june 2009</t>
  </si>
  <si>
    <t>Buterimire Primary School 25th May 2018</t>
  </si>
  <si>
    <t>Construction of Teachers' Houses and Fencing the school.</t>
  </si>
  <si>
    <t xml:space="preserve">Sub Total </t>
  </si>
  <si>
    <t>Kapeeka P/S</t>
  </si>
  <si>
    <t>Nakaseke</t>
  </si>
  <si>
    <t>Construction of 4 classrooms</t>
  </si>
  <si>
    <t>Karugaya P/S</t>
  </si>
  <si>
    <t>Apac H.S</t>
  </si>
  <si>
    <t>Secondary</t>
  </si>
  <si>
    <t>Apac</t>
  </si>
  <si>
    <t>Renovation</t>
  </si>
  <si>
    <t>School changed scope, without approval,  6 classrooms completed but floors are cracked, Administration finishes internally were poorly done, Laboratories not done.</t>
  </si>
  <si>
    <t>Katugunda P/S</t>
  </si>
  <si>
    <t>Kasenda S S 9 June 2013</t>
  </si>
  <si>
    <t>Construction of a Seed Secondary School in Kasenda Subcounty which has no secondary School</t>
  </si>
  <si>
    <t>Site for construction identified as former St. Paul's High School, Nyabweya.</t>
  </si>
  <si>
    <t>Kinoni Primary School</t>
  </si>
  <si>
    <t>Construct 6 classrooms for the school - 2No. 3-classroom blocks, classroom furniture, lightning system and water harvesting system</t>
  </si>
  <si>
    <t>Atyiak Memorial Girls Sec Sch 9 June 2013</t>
  </si>
  <si>
    <t>Amuru</t>
  </si>
  <si>
    <t>Construction of a Memorial Girls School in Atyiak sub county in memory of the LRA victims</t>
  </si>
  <si>
    <t>Kinyampanika P/S</t>
  </si>
  <si>
    <t>Lwala Girls SS 14 nov 2013</t>
  </si>
  <si>
    <t>kaberamaido</t>
  </si>
  <si>
    <t>School bus for the School</t>
  </si>
  <si>
    <t>Kirolo Umea P/S</t>
  </si>
  <si>
    <t>Wakiso</t>
  </si>
  <si>
    <t>Constructed 2 classroom blocks of 2 classrooms each and 4 unit staff house with a toilet</t>
  </si>
  <si>
    <t>St. Aloysius College, Nyapea 8 feb 2014</t>
  </si>
  <si>
    <t>Zombo</t>
  </si>
  <si>
    <t>Fencing of the school</t>
  </si>
  <si>
    <t>Kisomoro Primary School</t>
  </si>
  <si>
    <t>Masese Secondary School 9 June 2013</t>
  </si>
  <si>
    <t>Construction of a secondary school on Jinja Municipality East Constituency</t>
  </si>
  <si>
    <t xml:space="preserve">Constructed and administration block with furniture; two 2 classroom blocks; two 5 stance waterborne toilets; and, 1 two stance waterborne toilet. Construction of a 2 unit science laboratory block stalled at roofing stage because of lack of funds. </t>
  </si>
  <si>
    <t>Kitete P/S -Sekanyonyi S/C</t>
  </si>
  <si>
    <t>Mityana</t>
  </si>
  <si>
    <t>Construction of a primary school</t>
  </si>
  <si>
    <t>Bubare S.S 29 sept 2009</t>
  </si>
  <si>
    <t>Kabale</t>
  </si>
  <si>
    <t>Construction of a science laboratory, library and state-of-the-art computer laboratory (1st &amp; 2nd Installment)</t>
  </si>
  <si>
    <t>work at wall plate on the ICT laboratory.</t>
  </si>
  <si>
    <t>KK Kindergarten Nursery &amp; PS</t>
  </si>
  <si>
    <t>Rukungiri</t>
  </si>
  <si>
    <t>Construction of an Office &amp; Classroom block</t>
  </si>
  <si>
    <t>Bulamu Seed SS received on 28August 2014</t>
  </si>
  <si>
    <t>Constuction of a Girl's Hostel</t>
  </si>
  <si>
    <t>Kyamusisi P/S 1 june 2009</t>
  </si>
  <si>
    <t>Dokolo Girls S.S</t>
  </si>
  <si>
    <t>Model S.S.S (1st &amp; 2nd Installment)</t>
  </si>
  <si>
    <t>Construction of a 3 classroom block with an office completed.</t>
  </si>
  <si>
    <t>Kyebe CoU Primary School</t>
  </si>
  <si>
    <t>Rakai</t>
  </si>
  <si>
    <t>Model S.S.S (1st &amp; 2nd Installment) Phase 2</t>
  </si>
  <si>
    <t>Gamatui Girls Secondary School</t>
  </si>
  <si>
    <t>Kapchorwa</t>
  </si>
  <si>
    <t>Construction of Basic infrastructure ICT Block; 2 Domitory blocks; 2 No. blocksof 5-stance lined latrines; Multipurpose dining Hall; Library block and Sick bay.</t>
  </si>
  <si>
    <t>Construction of ground floor and columns for second floor of storied dormitory block completed.</t>
  </si>
  <si>
    <t>Madera School</t>
  </si>
  <si>
    <t>Soroti</t>
  </si>
  <si>
    <t>Completion of a Primary School</t>
  </si>
  <si>
    <t>Construction of Basic infrastructure ICT Block; 2 Domitory blocks; 2 No. blocksof 5-stance lined latrines; Multipurpose dining Hall; Library block and Sick bay. (Phase 2)</t>
  </si>
  <si>
    <t>Iguli Girls SS</t>
  </si>
  <si>
    <t>5 classrooms completed, 1 Dormitory block, 5 Stance VIP latrines.</t>
  </si>
  <si>
    <t>5 classrooms completed, Dormitory block at finishing stage with latrines.</t>
  </si>
  <si>
    <t>Moses Kipsiro</t>
  </si>
  <si>
    <t>PES</t>
  </si>
  <si>
    <t>50 millions for purchase of a car</t>
  </si>
  <si>
    <t>Our Lady of Guadalupe SSS 11th March 2015</t>
  </si>
  <si>
    <t>Construction of a laboratory block</t>
  </si>
  <si>
    <t>Funds released were for purchase of science laboratory equipment</t>
  </si>
  <si>
    <t>Construction of a laboratory block (Phase 2)</t>
  </si>
  <si>
    <t>Kabarega S.S.S</t>
  </si>
  <si>
    <t>Masindi</t>
  </si>
  <si>
    <t>Rehabilitation of the school (1st &amp; 2nd Installment)</t>
  </si>
  <si>
    <t>The storied structure under renovation was blown off by wind after re-roofing with new roof structure. Need for assessment.</t>
  </si>
  <si>
    <t>Nalugi P/S 1 june 2009</t>
  </si>
  <si>
    <t xml:space="preserve">Kabbo Secondary School </t>
  </si>
  <si>
    <t>Mubende</t>
  </si>
  <si>
    <t xml:space="preserve">Construction of a Secondary School (1st &amp; 2nd Installment) </t>
  </si>
  <si>
    <t>Constructed 6 classrooms, two 5 stance VIP latrines and one 2 stance VIP latrine.</t>
  </si>
  <si>
    <t>Nampewo P/S</t>
  </si>
  <si>
    <t>Construction of a Secondary School (1st &amp; 2nd Installment) (Phase 2)</t>
  </si>
  <si>
    <t>More funds to be provided in FY 2018/19</t>
  </si>
  <si>
    <t>Namutumba Demonstration P/S</t>
  </si>
  <si>
    <t>Magungulu S S</t>
  </si>
  <si>
    <t>Construction of a Secondary School IN Bagezza Sub county</t>
  </si>
  <si>
    <t>Awaiting site identification</t>
  </si>
  <si>
    <t>Ndeeba Primary School 16 April 2014</t>
  </si>
  <si>
    <t>Kayunga</t>
  </si>
  <si>
    <t>Rehabilitation works</t>
  </si>
  <si>
    <t>Kigando S S</t>
  </si>
  <si>
    <t>Construction of a Secondary School in Kigando Sub county</t>
  </si>
  <si>
    <t>Nkokonjeru PTC</t>
  </si>
  <si>
    <t>Dev't Proj</t>
  </si>
  <si>
    <t>Classrooms and Domitories</t>
  </si>
  <si>
    <t>Kamusenene S S</t>
  </si>
  <si>
    <t>Construction of a Secondary School in Kitumbi sub county</t>
  </si>
  <si>
    <t>Constructed two 2 classroom blocks.</t>
  </si>
  <si>
    <t>Nkoyoyo Boarding P/S</t>
  </si>
  <si>
    <t>Buikwe</t>
  </si>
  <si>
    <t>Renovation and provision of scholastic materials</t>
  </si>
  <si>
    <t>Manyogaseka S S</t>
  </si>
  <si>
    <t>Construction of a Secondary School in Manyogaseka sub county</t>
  </si>
  <si>
    <t>Nyamigoyi Primary School 25 july 2012</t>
  </si>
  <si>
    <t>Kanungu</t>
  </si>
  <si>
    <t>Construction of a 3 classroom block</t>
  </si>
  <si>
    <t>Makokoto S S</t>
  </si>
  <si>
    <t>Construction of a Secondary School in makokoto sub county</t>
  </si>
  <si>
    <t>Kamuhingi Secondary School</t>
  </si>
  <si>
    <t xml:space="preserve">Bundibugyo </t>
  </si>
  <si>
    <t>Construction of Hostel (1st &amp; 2nd Installment)</t>
  </si>
  <si>
    <t xml:space="preserve">Scope was reduced to 2 dormitories due to low unit cost. One block completed. </t>
  </si>
  <si>
    <t>Lwala Boys P/S 8 feb 2014</t>
  </si>
  <si>
    <t>Construct a new classroom block (3 classroom block)</t>
  </si>
  <si>
    <t xml:space="preserve">St. Kizito Secondary School 29-Aug-2015 </t>
  </si>
  <si>
    <t>Construction Laboratory</t>
  </si>
  <si>
    <t>Bwizi Seed SS 21 june 2011</t>
  </si>
  <si>
    <t>Construction of seed Secondary School</t>
  </si>
  <si>
    <t>Semuto P/S 1 june 2009</t>
  </si>
  <si>
    <t>Kamwenge (Bihanga) 21 june 2011</t>
  </si>
  <si>
    <t>Shepherd Twin Age Infant School Wankuluku</t>
  </si>
  <si>
    <t>Cement and other building materials plus furniture</t>
  </si>
  <si>
    <t>Kamwenge S.S</t>
  </si>
  <si>
    <t>2 unit school laboratory, library, 2 classrooms, 2 unit staff houses</t>
  </si>
  <si>
    <t>All structures incomplete</t>
  </si>
  <si>
    <t>Ssesse Island Boarding P/S</t>
  </si>
  <si>
    <t>Construction of a boarding primary school (1st &amp; 2nd Installment)</t>
  </si>
  <si>
    <t>Karangura SS 29 july 2012</t>
  </si>
  <si>
    <t>Construction of a Secondary School in Karangura Sub county, Burahya County</t>
  </si>
  <si>
    <t>Constructed two 2 classroom blocks; two 5 stance VIP latrine; and, one 3 classroom block.</t>
  </si>
  <si>
    <t>St Peter P/S Semyungu</t>
  </si>
  <si>
    <t>Ariwa, Kei, Midigo, Lodonga, Drajini, Romogi, Kerwa and Kululu 15 march 2014</t>
  </si>
  <si>
    <t>Construction of 5 government aided secondary schools in sub counties without</t>
  </si>
  <si>
    <t>St Stephen Nursery and Primary School Kyebando</t>
  </si>
  <si>
    <t>Kinyogoga SSS</t>
  </si>
  <si>
    <t>Turn school into boarding school under Universal Secondary Education (1st &amp; 2nd Installment)</t>
  </si>
  <si>
    <t xml:space="preserve">Work on dormitories was at final finishes. </t>
  </si>
  <si>
    <t>St. Aloysius Core PTC Ngora 5 dec 2013</t>
  </si>
  <si>
    <t>PTC</t>
  </si>
  <si>
    <t>Ngora</t>
  </si>
  <si>
    <t>Renovation of old buildings</t>
  </si>
  <si>
    <t>Kwosir Girls Secondary School</t>
  </si>
  <si>
    <t xml:space="preserve">Kween
</t>
  </si>
  <si>
    <t>Construction of a boarding secondary school for Sebei sub region</t>
  </si>
  <si>
    <t>Completed 2 classroom block and 3 classroom block with furniture; Completed dormitory block with beds. Administration block at plaster works.</t>
  </si>
  <si>
    <t>St. Augustine PTC</t>
  </si>
  <si>
    <t>Kyenjojo</t>
  </si>
  <si>
    <t>Construction of a multi purpose hall and kitchen</t>
  </si>
  <si>
    <t>Construction of a boarding secondary school for Sebei sub region (Phase 2)</t>
  </si>
  <si>
    <t>Summit View P/S Kololo</t>
  </si>
  <si>
    <t>Renovation of the primary school</t>
  </si>
  <si>
    <t xml:space="preserve">Kyezibire SSS </t>
  </si>
  <si>
    <t>Rwesande SDA on 18th August, 2014</t>
  </si>
  <si>
    <t>Construction of 8 classrooms, VIP latrines, Administrative Block and Library</t>
  </si>
  <si>
    <t xml:space="preserve">Makulubita Secondary School </t>
  </si>
  <si>
    <t>Rehabilitation and construction of new structures</t>
  </si>
  <si>
    <t>Constructed classrooms, toilet and administration block. Work on multipurpose hall stalled due to lack of funds.</t>
  </si>
  <si>
    <t>Bukatira Primary school on 27th August, 2014</t>
  </si>
  <si>
    <t xml:space="preserve">Construction of a 7 classroom block, a boys' and girls'VIP latrines, and an Administrative Block </t>
  </si>
  <si>
    <t>Maruzi S.S</t>
  </si>
  <si>
    <t>Construction of a Seed Secondary School (1st &amp; 2nd Phase)</t>
  </si>
  <si>
    <t xml:space="preserve">8 classrooms, Administration and Laboratory at ring beam level. Works were at finishing stage. </t>
  </si>
  <si>
    <t>Support to Science Students from Lango and Acholi sub regions. 23 sept 2010</t>
  </si>
  <si>
    <t>Average Tuition Cost for Science courses is UGX 2,284,000 per student per year; and UGX 1,610,000 per student per year for Arts Courses.</t>
  </si>
  <si>
    <t>Ngarama S.S.S</t>
  </si>
  <si>
    <t>Rehabilitation of school</t>
  </si>
  <si>
    <t>all funds were disbursed. The mainhall has been renovated. Currently renovating two classroom blocks.</t>
  </si>
  <si>
    <t>Ngoma SSS</t>
  </si>
  <si>
    <t xml:space="preserve">Work on dormitories was at roofing stage. </t>
  </si>
  <si>
    <t>Highland Community Primary School 21 jan 2014</t>
  </si>
  <si>
    <t>Construction of a four classroom block at Highland Community Primary School in Naweyo sub-county, Bunyole East.</t>
  </si>
  <si>
    <t>Rukoni S.S 1 june 2009</t>
  </si>
  <si>
    <t>Ntungamo</t>
  </si>
  <si>
    <t>Construction of a multi purpose science room</t>
  </si>
  <si>
    <t>St Mary's College Kisubi</t>
  </si>
  <si>
    <t>Construction of a Memorial Dormitory</t>
  </si>
  <si>
    <t xml:space="preserve">Funds were used for renovation of old facilities. </t>
  </si>
  <si>
    <t>St. Paul S.S Bukinda-Rukiga</t>
  </si>
  <si>
    <t>Multi-Purpose Science room</t>
  </si>
  <si>
    <t>Awaiting Progress report on the works</t>
  </si>
  <si>
    <t>Bulamba Primary School 17th December 2014</t>
  </si>
  <si>
    <t>New building and renovation of Bulamba Primary School</t>
  </si>
  <si>
    <t>Walibo Secondary School</t>
  </si>
  <si>
    <t>Construction of Secondary School (1st &amp; 2nd Installment)</t>
  </si>
  <si>
    <t>2 unit science laboratory was omitted due to high costs. 8 classrooms and administration completed and in use</t>
  </si>
  <si>
    <t>Ndagaro Seed Secondary School 5 november 2013</t>
  </si>
  <si>
    <t>Rubirizi</t>
  </si>
  <si>
    <t>Provision of a seed Secondary School in Ndangaro Sub-County</t>
  </si>
  <si>
    <t>Repair/renovation of 14 schools affected by floods 22nd December 2014</t>
  </si>
  <si>
    <t>Ntoroko</t>
  </si>
  <si>
    <t>Repair/renovation of 14 schools affected by floods. The schools are Bwemarole P/S, Haibale P/S, Bugado P/S, Kabimbiri P/S, Kiranga P/S, Kasungu P/S, Budiba P/S, Masaka P/S, Kyabukuguru P/S, Great Valley P/S, Umoga P/S, Rwangara P/S, Kamuga P/S and New Hope P/S.</t>
  </si>
  <si>
    <t>St. Joseph's S.S 27 nov 2013</t>
  </si>
  <si>
    <t>St. Mary's Madera Girls S.S.S</t>
  </si>
  <si>
    <t xml:space="preserve">The school opted to complete the dormitory block started by the parents. Completed half of the block . The walls, roof, door and window frames and internal plaster are done. </t>
  </si>
  <si>
    <t xml:space="preserve">St. Henry's Kitovu </t>
  </si>
  <si>
    <t>Build a science laboratory</t>
  </si>
  <si>
    <t xml:space="preserve">The BoG opted to construct a storied laboratory block. Works are still ongoing. </t>
  </si>
  <si>
    <t>Mbulamuti Secondary School 17th December 2014</t>
  </si>
  <si>
    <t>Build a science laboratory for a Secondary School in Mbulamuti.</t>
  </si>
  <si>
    <t>The laboratory block constructed is at finishing stage and door and window frames are in place.</t>
  </si>
  <si>
    <t>Mbarara MC</t>
  </si>
  <si>
    <t>Asinge Secondary School 22nd December 2014</t>
  </si>
  <si>
    <t>Tororo</t>
  </si>
  <si>
    <t>Acquisition of a school bus.</t>
  </si>
  <si>
    <t>Mbarara Secondary School 29th November 2014</t>
  </si>
  <si>
    <t>Arengesiep Secondary School 17th October 2014</t>
  </si>
  <si>
    <t>Nakapiripirit</t>
  </si>
  <si>
    <t>Construct a girls' dormitory and a library; acquire a school lorry; construct teachers' houses</t>
  </si>
  <si>
    <t>Luuka</t>
  </si>
  <si>
    <t>Kijunjula Senior Secondary School</t>
  </si>
  <si>
    <t>luwero</t>
  </si>
  <si>
    <t>Up-grading</t>
  </si>
  <si>
    <t>budago Senior Secondary School</t>
  </si>
  <si>
    <t>Kihanga Primary School</t>
  </si>
  <si>
    <t>Provide support</t>
  </si>
  <si>
    <t>St. Joseph's Kinaaba Community Secondary School</t>
  </si>
  <si>
    <t>Stella Matutina Secondary School 7th February 2016</t>
  </si>
  <si>
    <t>Construct a library, computer laboratory and purchase computers</t>
  </si>
  <si>
    <t>Stalled at Procurement.</t>
  </si>
  <si>
    <t>Kyakanyenya Primary School 23rd March 2017</t>
  </si>
  <si>
    <t>Lwengo</t>
  </si>
  <si>
    <t>Grant aiding the school</t>
  </si>
  <si>
    <t>Kansanga Seed Secondary School 4th May 2016</t>
  </si>
  <si>
    <t>computers and 12 classrooms block and teachers' houses.</t>
  </si>
  <si>
    <t>kisozi senior secondary school 23rd may,2016</t>
  </si>
  <si>
    <t>gomba</t>
  </si>
  <si>
    <t>kyogo senior secondary school 21st march,2016</t>
  </si>
  <si>
    <t>kabale</t>
  </si>
  <si>
    <t>rehabilitation of the school.</t>
  </si>
  <si>
    <t>St kizito secondary school-banda 29 august,2015</t>
  </si>
  <si>
    <t>construction fo a laboratory</t>
  </si>
  <si>
    <t xml:space="preserve">At procurement stage. </t>
  </si>
  <si>
    <t>St. Charles Lwanga SS Lwebitakuli 9th November 2016</t>
  </si>
  <si>
    <t>construction of classes, laboratory, library, teachers’ houses and latrine stances</t>
  </si>
  <si>
    <t>Bombo UMEA Primary School 14th February 2018</t>
  </si>
  <si>
    <t>Abim Secondary School 9th November 2016</t>
  </si>
  <si>
    <t>Kotido</t>
  </si>
  <si>
    <t>construction of a VIP latrine</t>
  </si>
  <si>
    <t>St. Mary’s Rushoroza Vocational Secondary School 9th November 2016</t>
  </si>
  <si>
    <t>build and grant aid school</t>
  </si>
  <si>
    <t>Nyakayojo Secondary School 9th November 2016</t>
  </si>
  <si>
    <t>construction of teachers' houses</t>
  </si>
  <si>
    <t>Ngora High School 17 November 2016</t>
  </si>
  <si>
    <t>Construction of a computer laboratory</t>
  </si>
  <si>
    <t>Kasenyi SS 5/12/16</t>
  </si>
  <si>
    <t>Bumayoka Seed Secondary School</t>
  </si>
  <si>
    <t>Aboke Girls 28 august 2008</t>
  </si>
  <si>
    <t>Laboratory with furniture</t>
  </si>
  <si>
    <t>Secondary School 20th February 2017</t>
  </si>
  <si>
    <t>Construction of a modern secondary school at Buruunga - Kazo County.</t>
  </si>
  <si>
    <t>Abongomola Seed Secondary School</t>
  </si>
  <si>
    <t>Construction of a Seed Secondary School</t>
  </si>
  <si>
    <t>Noble Mayombo Memorial School 4th September 2014</t>
  </si>
  <si>
    <t>Construction of a school</t>
  </si>
  <si>
    <t>Alito S.S.S.</t>
  </si>
  <si>
    <t>Purchase of a Lorry</t>
  </si>
  <si>
    <t>Bishop Balya Community School 4th September 2014</t>
  </si>
  <si>
    <t>Kirigwajjo SSS (Kambuga Kibaale High School)</t>
  </si>
  <si>
    <t>Kibaale</t>
  </si>
  <si>
    <t>At roofing stage.</t>
  </si>
  <si>
    <t>Biguli S.S</t>
  </si>
  <si>
    <t>Construction of a Seed Secondary School (1st &amp; 2nd Installment)</t>
  </si>
  <si>
    <t>Mukura Memorial Secondary School 3rd August 2015</t>
  </si>
  <si>
    <t>Purchase of a bus</t>
  </si>
  <si>
    <t>Kyamate Secondary School 26 April 2017</t>
  </si>
  <si>
    <t>Provision of school bus</t>
  </si>
  <si>
    <t>Government Aided Secondary School  15th October 2014</t>
  </si>
  <si>
    <t>Jinja</t>
  </si>
  <si>
    <t>A Government Aided Secondary School for Buyengo Sub-county</t>
  </si>
  <si>
    <t>Schoool bus for the School</t>
  </si>
  <si>
    <t>Ngora High School 17 November 2016 3rd March 2017</t>
  </si>
  <si>
    <t>Construction of a computer laboratory and provision of 20 computers.</t>
  </si>
  <si>
    <t>Buruunga Seed Secondary School 20th February 2017</t>
  </si>
  <si>
    <t>To carry out needs assesment</t>
  </si>
  <si>
    <t>Moroto High School 3rd August 2015</t>
  </si>
  <si>
    <t>Moroto</t>
  </si>
  <si>
    <t>Support to Secondary schools in Buhweju 9 June 2013</t>
  </si>
  <si>
    <t>Support to Secondary Schools by equipping Science and Computer laboratories</t>
  </si>
  <si>
    <t>Ikwera Girls' School 3rd August 2015</t>
  </si>
  <si>
    <t>Bishop ilukor Girls s.s.s</t>
  </si>
  <si>
    <t>Kumi</t>
  </si>
  <si>
    <t>2 classroom blocks and administration block. , 8 latrine stances and 2 laboratories.</t>
  </si>
  <si>
    <t>Alere Secondary School 3rd August 2015</t>
  </si>
  <si>
    <t>Adjumani</t>
  </si>
  <si>
    <t>Aculbanya Secondary School</t>
  </si>
  <si>
    <t>Kole</t>
  </si>
  <si>
    <t>Buhweju SSS</t>
  </si>
  <si>
    <t>2 classroom blocks, laboratory, administrastion block, 8 stance latrine</t>
  </si>
  <si>
    <t>Secondary School 17th July 2017</t>
  </si>
  <si>
    <t>Construct a Seed Secondary School in Madi Okolo County</t>
  </si>
  <si>
    <t>Buremba S.S.S 1 june 2009</t>
  </si>
  <si>
    <t>Multi purpose Science room, Equipment and Dormitory; Purchase of School Lorry</t>
  </si>
  <si>
    <t>Eluru Memorial Senior Secondary School 20th July 2017</t>
  </si>
  <si>
    <t>Teso region</t>
  </si>
  <si>
    <t>Complete construction of Secondary School in Kapelebyong</t>
  </si>
  <si>
    <t>Busedde S.S.S</t>
  </si>
  <si>
    <t>2 classroom blocks of 2 classrooms, 2 latrine blocks of 4 stances each, 2 laboratories and an administration block</t>
  </si>
  <si>
    <t>Adilang Secondary School 9th August 2017</t>
  </si>
  <si>
    <t>Develop school into a fully fledged boarding secondary school. Construct teachers' houses, school library, perimeter fence and dormitory facilities. Also provide a bus.</t>
  </si>
  <si>
    <t>Katakwi High School 17 nov 2013</t>
  </si>
  <si>
    <t>Katakwi</t>
  </si>
  <si>
    <t>School bus for the school</t>
  </si>
  <si>
    <t>Ngai Secondary School 30th August 2017</t>
  </si>
  <si>
    <t>Oyam</t>
  </si>
  <si>
    <t>Reconstruction of the school</t>
  </si>
  <si>
    <t>Toroma SSS 17 nov 2013</t>
  </si>
  <si>
    <t>Busoga High School 25th September 2017</t>
  </si>
  <si>
    <t>Infrastructure development</t>
  </si>
  <si>
    <t>Butte Parish 27 november 2012</t>
  </si>
  <si>
    <t>Mayuge</t>
  </si>
  <si>
    <t>Construction of a secondary Government School</t>
  </si>
  <si>
    <t>Model School 8th December 2017</t>
  </si>
  <si>
    <t>Construction of a model school  in Bukapala village, Itakaibulu Parish</t>
  </si>
  <si>
    <t>Buyiga B S.S.</t>
  </si>
  <si>
    <t>Construction of a Secondary School (1st &amp; 2nd Installment)</t>
  </si>
  <si>
    <t>Bombo Senior Secondary School</t>
  </si>
  <si>
    <t>Rehabilitation of the school and equipping science laboratory</t>
  </si>
  <si>
    <t>Kako Senior Secondary School 14th March 2018</t>
  </si>
  <si>
    <t>Rehabilitation of the school (replacement of asbestos roofs)</t>
  </si>
  <si>
    <t>Chegere S.S 1 june 2009</t>
  </si>
  <si>
    <t>Science room</t>
  </si>
  <si>
    <t>Francis Ayume Memorial Secondary School 5th March 2018</t>
  </si>
  <si>
    <t>Koboko</t>
  </si>
  <si>
    <t>Takeover the school.</t>
  </si>
  <si>
    <t>Rugarama Secondary School 22nd March 2018</t>
  </si>
  <si>
    <t>Grant aid the school.</t>
  </si>
  <si>
    <t>Nyakasenyi Secondary School 22nd March 2018</t>
  </si>
  <si>
    <t>Galamba S.S.S</t>
  </si>
  <si>
    <t>2 classroom blocks, administration block, 8 stances of latrines and a laboratory block.</t>
  </si>
  <si>
    <t>Kanara Secondary School 22nd March 2018</t>
  </si>
  <si>
    <t>Kalasa College School COU, Wobulenzi 27th July 2018</t>
  </si>
  <si>
    <t>Construction of Staff houses</t>
  </si>
  <si>
    <t>Immaculate Heart Nyakibaale Girls</t>
  </si>
  <si>
    <t>Construction of ICT Laboratory.  (Final provision ai  additional on to the original budget  for the storied building)</t>
  </si>
  <si>
    <t>Isingiro S.S.</t>
  </si>
  <si>
    <t>8 classroom, a library and completion of laboratories</t>
  </si>
  <si>
    <t>Itendero Secondary School</t>
  </si>
  <si>
    <t>Provide the School with 200 bags of cement and 200 iron sheets.</t>
  </si>
  <si>
    <t>Mugungulu S S</t>
  </si>
  <si>
    <t>Kasese Diocese Seminary Secondary School. 20 oct 2010</t>
  </si>
  <si>
    <t>Construction of Laboratory, laboratory equipment and furniture</t>
  </si>
  <si>
    <t>Katakwi High School 3 dec 2011</t>
  </si>
  <si>
    <t>Construction of a Girl's Hostel (capacity of 70 students)</t>
  </si>
  <si>
    <t>Katebwa SDA</t>
  </si>
  <si>
    <t>Kattalekamesse Modern S.S.S</t>
  </si>
  <si>
    <t>Construction materials</t>
  </si>
  <si>
    <t>Kayoro S.S</t>
  </si>
  <si>
    <t>Busia</t>
  </si>
  <si>
    <t>Kibiito S.S 1 june 2009</t>
  </si>
  <si>
    <t>4 classroom block</t>
  </si>
  <si>
    <t>Kifamba Comprehensive S.S 28 sept 2009</t>
  </si>
  <si>
    <t>Kikagate S.S 10 dec 2009</t>
  </si>
  <si>
    <t>Construction of a Modern Secondary School (1st &amp; 2nd Installment)</t>
  </si>
  <si>
    <t>Kinoni Community High School</t>
  </si>
  <si>
    <t>Construction of a high school.Outstanding Bills/Debts on FY 2009/10 Presidential Pledges</t>
  </si>
  <si>
    <t>Kitagata S.S</t>
  </si>
  <si>
    <t>Construction of science laboratories (Inclusive of furniture &amp; equipment)</t>
  </si>
  <si>
    <t>Kitagwenda Comprehensive 1 june 2009</t>
  </si>
  <si>
    <t>2-Unit Sc Lab, Lib, 2 Classrooms, 2-Unit Staff house (1st &amp; 2nd Installment)</t>
  </si>
  <si>
    <t>Kyeizimbire S.S.S 11 feb 2008</t>
  </si>
  <si>
    <t>Construction of 2 classroom block of 2 classrooms, administration block, a laboratory, 1 unit teacher's house, 2 latrine blocks of 5 stances and a dinning hall and kitchen.</t>
  </si>
  <si>
    <t>Lake Mburo Resettlement Scheme 13 july 2009</t>
  </si>
  <si>
    <t>Provision of a school truck, Completion of Science laboratory with science equipment (1st &amp; 2nd installment)</t>
  </si>
  <si>
    <t>Lake Mburo Resettlement Scheme 5 dec 2013</t>
  </si>
  <si>
    <t>Repair and rehabilitation of the school</t>
  </si>
  <si>
    <t>Makuutu Seed Secondary School</t>
  </si>
  <si>
    <t>Additional funds to complete the construction works at Makuutu Seed school</t>
  </si>
  <si>
    <t>Manze S.S</t>
  </si>
  <si>
    <t>Roofing a wo classroom block</t>
  </si>
  <si>
    <t>Masulita S.S.S</t>
  </si>
  <si>
    <t>2 classroom blocks, administration block, 8 stances of latrines and 2 units of laboratories.</t>
  </si>
  <si>
    <t>Mbarara Army SS</t>
  </si>
  <si>
    <t>Required support yet to be identified</t>
  </si>
  <si>
    <t>Muhutwe Secondary School</t>
  </si>
  <si>
    <t>Tanzania</t>
  </si>
  <si>
    <t>A domitory block with 60 students capacity (double beds), Laboratory equipment</t>
  </si>
  <si>
    <t>Nakasongola Moslem Secondary School 5 march 2011</t>
  </si>
  <si>
    <t>Nakasongola</t>
  </si>
  <si>
    <t>Construction of school (1st &amp; 2nd Installment)</t>
  </si>
  <si>
    <t>Ngarama S.S.S 11 feb 2008</t>
  </si>
  <si>
    <t>2 classroom blocks of 3 classrooms, 2 latrine blocks of 5 stances each, Administration, dinning Hall nd 2 staff houses</t>
  </si>
  <si>
    <t>Ngoma Secondary School</t>
  </si>
  <si>
    <t>Budaka</t>
  </si>
  <si>
    <t>Construction of a Laboratory</t>
  </si>
  <si>
    <t>Njangali Girls High School</t>
  </si>
  <si>
    <t>Essential chemicals, Equipment, Apparatus and reagents for new Laboratory (Funds for 3 science kits &amp; 2 chemical kits and lab equipment)</t>
  </si>
  <si>
    <t>Nkoowe High School (Private)</t>
  </si>
  <si>
    <t>Laboratory equipment</t>
  </si>
  <si>
    <t>Nyamirama S.S</t>
  </si>
  <si>
    <t>Construction of Seed Secondary School</t>
  </si>
  <si>
    <t>Nyamiyaga Secondary School</t>
  </si>
  <si>
    <t>Obalanga Comprehensive Secondary School</t>
  </si>
  <si>
    <t>Construction of a Secondary School (1st &amp; 2nd Phase)</t>
  </si>
  <si>
    <t>Okapel High School</t>
  </si>
  <si>
    <t>Pokot Girls Boarding Secondary School</t>
  </si>
  <si>
    <t>Amudat</t>
  </si>
  <si>
    <t>Construction of a boarding secondary school (1st &amp; 2nd Phase)</t>
  </si>
  <si>
    <t>Pope Paul Anaka S.S</t>
  </si>
  <si>
    <t>Renovation of the school</t>
  </si>
  <si>
    <t>Rubongi Army SS</t>
  </si>
  <si>
    <t>Support to the school</t>
  </si>
  <si>
    <t>Rutooma S.S</t>
  </si>
  <si>
    <t>Rwot Acana Memorial College 3 july 2009</t>
  </si>
  <si>
    <t>Buwambo Seed Secondary School</t>
  </si>
  <si>
    <t>Provision of 4 additional classrooms for expansion of the Seed Secondary School in Busukuma Sub-County</t>
  </si>
  <si>
    <t>Semuliki High School</t>
  </si>
  <si>
    <t>Sselwanga Lwanga Memorial</t>
  </si>
  <si>
    <t>School bus</t>
  </si>
  <si>
    <t>St Joseph Kinaba Community SS 25 july 2012</t>
  </si>
  <si>
    <t>Elevation of school to a seed secondary school</t>
  </si>
  <si>
    <t>St. Michael's Girls Secondary School</t>
  </si>
  <si>
    <t>Kween</t>
  </si>
  <si>
    <t>Construction of a Laboratory and Staff houses</t>
  </si>
  <si>
    <t>St. Paul Biharwe H.S</t>
  </si>
  <si>
    <t>200 iron sheets</t>
  </si>
  <si>
    <t>Usuk Secondary School 17 nov 2013</t>
  </si>
  <si>
    <t>Provision of a school bus</t>
  </si>
  <si>
    <t>St.Mary's SSS Simbya (suribya SSS)</t>
  </si>
  <si>
    <t>Bundibugyo</t>
  </si>
  <si>
    <t>Butologgo Seed Secondary School 10 January 2014</t>
  </si>
  <si>
    <t>Provision of a seed Secondary School in Butoloogo Sub-County</t>
  </si>
  <si>
    <t>Budumba Community Secondary School 21 jan 2014</t>
  </si>
  <si>
    <t>Construction of a four classroom block.</t>
  </si>
  <si>
    <t>Nakyanyi Secondary School 17th December 2014</t>
  </si>
  <si>
    <t>Renovate the school to be elevated to the standard of a government aided school.</t>
  </si>
  <si>
    <t>Jinja Secondary School</t>
  </si>
  <si>
    <t>Rehabilitation of School Buildings.</t>
  </si>
  <si>
    <t>Nakabugu Seed School 17th December 2014</t>
  </si>
  <si>
    <t>Kityerera SS</t>
  </si>
  <si>
    <t xml:space="preserve">Government take over of the school </t>
  </si>
  <si>
    <t>Ogor Seed Secondary School 23 dec 2013</t>
  </si>
  <si>
    <t>MoES takeover the school.</t>
  </si>
  <si>
    <t>Kateebwa High School</t>
  </si>
  <si>
    <t>Grant Aid Kateebwa High School in Kateebwa Sub County.</t>
  </si>
  <si>
    <t>Katugunda Secondary School</t>
  </si>
  <si>
    <t>Grant Aid Katugunda Secondary School in Kabonero Sub County.</t>
  </si>
  <si>
    <t>Amugu Senior Secondary School 26th December 2014</t>
  </si>
  <si>
    <t>Alebtong</t>
  </si>
  <si>
    <t>Namawanga Secondary School 9th November 2016</t>
  </si>
  <si>
    <t>requested to be grant aided</t>
  </si>
  <si>
    <t>Majanji SS 9th November 2016</t>
  </si>
  <si>
    <t>Samia Bugwe</t>
  </si>
  <si>
    <t>Grant aiding</t>
  </si>
  <si>
    <t>St. Peter's Secondary School, Mayungwe</t>
  </si>
  <si>
    <t>Butambala</t>
  </si>
  <si>
    <t>Mpungwe Secondary School 15th June 2017</t>
  </si>
  <si>
    <t>Okum Seed Secondary School</t>
  </si>
  <si>
    <t>Grant Aid the school.</t>
  </si>
  <si>
    <t>St. Maria Gorret S.S.S Manyogaseka 5th February 2018</t>
  </si>
  <si>
    <t>Takeover the school in Kassanda South Constituency</t>
  </si>
  <si>
    <t>Bombo Senior Secondary School 14th February 2018</t>
  </si>
  <si>
    <t>Rehabilitation of the school and equipping science laboratory; Upgrade of metal works section to offer vocational training.</t>
  </si>
  <si>
    <t>Mwongyera Senior Secondary School 30th July 2014</t>
  </si>
  <si>
    <t>St. Basil SS (Our Lady of Apostles) 6th July 2018</t>
  </si>
  <si>
    <t>Construction of a computer room, a school library and an Administration Block</t>
  </si>
  <si>
    <t>Sacred Heart Senior Secondary School 14th June 2018</t>
  </si>
  <si>
    <t>Ngogwe Baskerville Secondary School 9th August 2018</t>
  </si>
  <si>
    <t>Lugazi MC</t>
  </si>
  <si>
    <t>Construction of a science laboratory, library, computers, staff and transport facility</t>
  </si>
  <si>
    <t>St. Peters Warr Girls S.S.S 24th August 2018</t>
  </si>
  <si>
    <t>Provision of a school bus; construction of teachers' houses; constuction of school fence; recruitment of teachers.</t>
  </si>
  <si>
    <t>Christ The King SS Kalisizo 23rd August 2018</t>
  </si>
  <si>
    <t>Kyotera</t>
  </si>
  <si>
    <t>Provision of a school bus and ICT laboratory</t>
  </si>
  <si>
    <t>SECTOR</t>
  </si>
  <si>
    <t>FY 2018/19</t>
  </si>
  <si>
    <t>Completed</t>
  </si>
  <si>
    <t>Funds Provided</t>
  </si>
  <si>
    <t>Cost provided is an estimate. Funds shall be allocated for implementation of the pledge when availed by MoFPED</t>
  </si>
  <si>
    <t>A project has been approved in which establishement of SNE schools will be handled in a phased manner</t>
  </si>
  <si>
    <t>Completed 2 Classroom Block, 2 Classroom Block with Office, 72 desks, 4 teachers tables and 4 chairs &amp; one 5-Stance VIP for boys</t>
  </si>
  <si>
    <t>Completed successfully under defects</t>
  </si>
  <si>
    <t>Completed and commissioned 3 Classroom Block, Completion of 4 Unit Staff House, Renovationof 4 Classroom Block.</t>
  </si>
  <si>
    <t>District received funds which were used to compensate the founders of the school for the school land.</t>
  </si>
  <si>
    <t>Completed successfully</t>
  </si>
  <si>
    <t>completed</t>
  </si>
  <si>
    <t>Funds were provided. Iron sheets were bought and re-roofing was done for the classrooms</t>
  </si>
  <si>
    <t>The District is yet to give progress</t>
  </si>
  <si>
    <t>Funds were released</t>
  </si>
  <si>
    <t>Paid from devt of PTCs</t>
  </si>
  <si>
    <t>Completed and commissioned Two Blocks of Two classrooms each</t>
  </si>
  <si>
    <t>Additional funds provided due to cost overruns</t>
  </si>
  <si>
    <t>School closed</t>
  </si>
  <si>
    <t>Source of funding devt of PTCs</t>
  </si>
  <si>
    <t>3 Classroom Block at plastering and toilet is roofed and plastered</t>
  </si>
  <si>
    <t>Completed construction of 4-Unit staff House, 4-Stance Vip and 4-Unit \\Kitchen</t>
  </si>
  <si>
    <t>Implemented under state house</t>
  </si>
  <si>
    <t>Completed and in use.</t>
  </si>
  <si>
    <t>Guidelines and tender documents for construction of 2 classroom block with office and store furnished, 2 classroom block furnished, and 5 stance VIP latrine prepared and dispatched.</t>
  </si>
  <si>
    <t xml:space="preserve">Completed and commissioned a teachers house and 2stance VIP at kanyamukara plsch; construction of 2No. 2-classroom blocks at Ntoroko Primary School; construction of a 3-Classroom block at Rwamabale P/S; Construction of a 2-Classroom block at Umoja PS </t>
  </si>
  <si>
    <t>Prourement by district ongoing.</t>
  </si>
  <si>
    <t>School received funds. Guidelines/tender documents for construction of 2No. 2 classrom blocks prepared.</t>
  </si>
  <si>
    <t>Forwarded to Primary department for consideration.</t>
  </si>
  <si>
    <t>Work was completed. School topped up and constructed a storied building.</t>
  </si>
  <si>
    <t xml:space="preserve">2 classrooms and latrines completed, work in defects. </t>
  </si>
  <si>
    <t>100 million shillings disbursed to school in FY 2010/11</t>
  </si>
  <si>
    <t xml:space="preserve">There are four govt schs in Buhweju each provided science equipment of 20m/= and 20 computers at 2m/= each.   </t>
  </si>
  <si>
    <t>work was completed</t>
  </si>
  <si>
    <t xml:space="preserve">school constructed a 4 storey structure with a top up from Parents. The school received addittional 120m in FY 2013/14. </t>
  </si>
  <si>
    <t xml:space="preserve">Civil works were completed as per report from EA. </t>
  </si>
  <si>
    <t>Completed library</t>
  </si>
  <si>
    <t>Funds Sent</t>
  </si>
  <si>
    <t>provided for under development of sec budget FY 2012/13</t>
  </si>
  <si>
    <t>Completed construction of a 2 classroom block with furniture, a multipurpose science block with furniture and a 5 stance lined VIP latrine. Works pending on external finishes, lightening protection, splash aprone, ramp, painting internal door shutters and furniture for the Administration block; construction of a 2 stance lined VIP latrine and 10,000 ltr rainwater harvesting tank.</t>
  </si>
  <si>
    <t>To be provided for under development of sec budget</t>
  </si>
  <si>
    <t>school contructed 4 classroom so far and completed them.</t>
  </si>
  <si>
    <t>Plumbing, and water supply, work tops were not done due to inssuficient funds.</t>
  </si>
  <si>
    <t>Funds received</t>
  </si>
  <si>
    <t>4 classrooms completed.</t>
  </si>
  <si>
    <t>Completed initial cost included beds</t>
  </si>
  <si>
    <t>Established under ADB III</t>
  </si>
  <si>
    <t>Completed.</t>
  </si>
  <si>
    <t>The school opted to construct a boundary wall.</t>
  </si>
  <si>
    <t>Completed construction of a 2 classroom block.</t>
  </si>
  <si>
    <t>No additional wage provided</t>
  </si>
  <si>
    <t>School has been grant aided.</t>
  </si>
  <si>
    <t>Forwarded to Secondary department for consideration.</t>
  </si>
  <si>
    <t xml:space="preserve">Yet to be costed.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</si>
</sst>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  <numFmt numFmtId="166" formatCode="_-* #,##0.00_-;\-* #,##0.00_-;_-* &quot;-&quot;??_-;_-@_-"/>
    <numFmt numFmtId="167" formatCode="&quot;   &quot;@"/>
    <numFmt numFmtId="168" formatCode="&quot;      &quot;@"/>
    <numFmt numFmtId="169" formatCode="&quot;         &quot;@"/>
    <numFmt numFmtId="170" formatCode="&quot;            &quot;@"/>
    <numFmt numFmtId="171" formatCode="_-&quot;£&quot;* #,##0_-;\-&quot;£&quot;* #,##0_-;_-&quot;£&quot;* &quot;-&quot;_-;_-@_-"/>
    <numFmt numFmtId="172" formatCode="&quot;£&quot;#,##0.00;[Red]\-&quot;£&quot;#,##0.00"/>
    <numFmt numFmtId="173" formatCode="&quot;£&quot;#,##0;\-&quot;£&quot;#,##0"/>
    <numFmt numFmtId="174" formatCode="&quot;£&quot;#,##0.00;\-&quot;£&quot;#,##0.00"/>
    <numFmt numFmtId="175" formatCode="#,##0.000000"/>
    <numFmt numFmtId="176" formatCode="_(* #,##0.0_);_(* \(#,##0.0\);_(* &quot;-&quot;??_);_(@_)"/>
    <numFmt numFmtId="177" formatCode="_-* #,##0.00\ _D_M_-;\-* #,##0.00\ _D_M_-;_-* &quot;-&quot;??\ _D_M_-;_-@_-"/>
    <numFmt numFmtId="178" formatCode="#,##0.0"/>
    <numFmt numFmtId="179" formatCode="0.0%"/>
    <numFmt numFmtId="180" formatCode="&quot;£&quot;#,##0;[Red]\-&quot;£&quot;#,##0"/>
    <numFmt numFmtId="181" formatCode="_(* #,##0.0000_);_(* \(#,##0.0000\);_(* &quot;-&quot;??_);_(@_)"/>
    <numFmt numFmtId="182" formatCode="0.00_)"/>
    <numFmt numFmtId="183" formatCode="[&gt;=0.05]#,##0.0;[&lt;=-0.05]\-#,##0.0;?0.0"/>
    <numFmt numFmtId="184" formatCode="[Black]#,##0.0;[Black]\-#,##0.0;;"/>
    <numFmt numFmtId="185" formatCode="0000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 Narrow"/>
      <family val="2"/>
    </font>
    <font>
      <sz val="11"/>
      <color indexed="8"/>
      <name val="Calibri"/>
      <family val="2"/>
    </font>
    <font>
      <sz val="12"/>
      <color theme="1"/>
      <name val="Arial Narrow"/>
      <family val="2"/>
    </font>
    <font>
      <sz val="12"/>
      <name val="Arial Narrow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color theme="1"/>
      <name val="Arial Narrow"/>
      <family val="2"/>
    </font>
    <font>
      <b/>
      <i/>
      <sz val="12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9"/>
      <name val="CG Times"/>
      <family val="1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u/>
      <sz val="11"/>
      <color indexed="12"/>
      <name val="Calibri"/>
      <family val="2"/>
    </font>
    <font>
      <u/>
      <sz val="10"/>
      <color theme="10"/>
      <name val="Arial"/>
      <family val="2"/>
    </font>
    <font>
      <sz val="12"/>
      <color indexed="12"/>
      <name val="Arial"/>
      <family val="2"/>
    </font>
    <font>
      <sz val="12"/>
      <name val="Helv"/>
    </font>
    <font>
      <sz val="12"/>
      <name val="Arial"/>
      <family val="2"/>
    </font>
    <font>
      <sz val="10"/>
      <name val="MS Sans Serif"/>
      <family val="2"/>
    </font>
    <font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40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0" fontId="1" fillId="0" borderId="0"/>
    <xf numFmtId="167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177" fontId="6" fillId="0" borderId="0" applyFont="0" applyFill="0" applyBorder="0" applyAlignment="0" applyProtection="0"/>
    <xf numFmtId="41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177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17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181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78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182" fontId="23" fillId="0" borderId="0" applyNumberFormat="0" applyFill="0" applyBorder="0" applyAlignment="0">
      <protection locked="0"/>
    </xf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37" fontId="24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37" fontId="24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25" fillId="0" borderId="0"/>
    <xf numFmtId="0" fontId="6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7" fontId="24" fillId="0" borderId="0"/>
    <xf numFmtId="0" fontId="6" fillId="0" borderId="0"/>
    <xf numFmtId="0" fontId="6" fillId="0" borderId="0"/>
    <xf numFmtId="0" fontId="6" fillId="0" borderId="0"/>
    <xf numFmtId="37" fontId="24" fillId="0" borderId="0"/>
    <xf numFmtId="0" fontId="25" fillId="0" borderId="0"/>
    <xf numFmtId="0" fontId="6" fillId="0" borderId="0"/>
    <xf numFmtId="0" fontId="25" fillId="0" borderId="0"/>
    <xf numFmtId="0" fontId="6" fillId="0" borderId="0"/>
    <xf numFmtId="0" fontId="25" fillId="0" borderId="0"/>
    <xf numFmtId="0" fontId="6" fillId="0" borderId="0"/>
    <xf numFmtId="0" fontId="25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 applyFill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25" fillId="0" borderId="0"/>
    <xf numFmtId="37" fontId="24" fillId="0" borderId="0"/>
    <xf numFmtId="0" fontId="2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25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6" fillId="0" borderId="0"/>
    <xf numFmtId="0" fontId="1" fillId="0" borderId="0"/>
    <xf numFmtId="37" fontId="24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6" fillId="0" borderId="0"/>
    <xf numFmtId="0" fontId="1" fillId="0" borderId="0"/>
    <xf numFmtId="0" fontId="3" fillId="0" borderId="0"/>
    <xf numFmtId="0" fontId="1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3" fontId="15" fillId="0" borderId="0" applyFill="0" applyBorder="0" applyAlignment="0" applyProtection="0">
      <alignment horizontal="right"/>
    </xf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84" fontId="15" fillId="0" borderId="0" applyFont="0" applyFill="0" applyBorder="0" applyAlignment="0" applyProtection="0"/>
    <xf numFmtId="0" fontId="27" fillId="0" borderId="0"/>
    <xf numFmtId="0" fontId="3" fillId="0" borderId="0"/>
  </cellStyleXfs>
  <cellXfs count="120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64" fontId="2" fillId="0" borderId="2" xfId="1" applyNumberFormat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/>
    </xf>
    <xf numFmtId="164" fontId="2" fillId="0" borderId="2" xfId="2" applyNumberFormat="1" applyFont="1" applyFill="1" applyBorder="1" applyAlignment="1">
      <alignment horizontal="center" vertical="center"/>
    </xf>
    <xf numFmtId="165" fontId="2" fillId="0" borderId="2" xfId="1" applyNumberFormat="1" applyFont="1" applyFill="1" applyBorder="1" applyAlignment="1">
      <alignment horizontal="center" vertical="center"/>
    </xf>
    <xf numFmtId="166" fontId="2" fillId="0" borderId="2" xfId="1" applyNumberFormat="1" applyFont="1" applyFill="1" applyBorder="1" applyAlignment="1">
      <alignment horizontal="center" vertical="center"/>
    </xf>
    <xf numFmtId="165" fontId="2" fillId="0" borderId="2" xfId="1" applyNumberFormat="1" applyFont="1" applyFill="1" applyBorder="1" applyAlignment="1">
      <alignment vertical="top" wrapText="1"/>
    </xf>
    <xf numFmtId="164" fontId="4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wrapText="1"/>
    </xf>
    <xf numFmtId="164" fontId="5" fillId="0" borderId="3" xfId="1" applyNumberFormat="1" applyFont="1" applyFill="1" applyBorder="1" applyAlignment="1">
      <alignment horizontal="left" wrapText="1"/>
    </xf>
    <xf numFmtId="164" fontId="5" fillId="0" borderId="3" xfId="2" applyNumberFormat="1" applyFont="1" applyFill="1" applyBorder="1" applyAlignment="1">
      <alignment horizontal="left"/>
    </xf>
    <xf numFmtId="165" fontId="5" fillId="0" borderId="3" xfId="1" applyNumberFormat="1" applyFont="1" applyFill="1" applyBorder="1" applyAlignment="1">
      <alignment horizontal="left"/>
    </xf>
    <xf numFmtId="164" fontId="2" fillId="0" borderId="3" xfId="0" applyNumberFormat="1" applyFont="1" applyFill="1" applyBorder="1" applyAlignment="1">
      <alignment horizontal="left"/>
    </xf>
    <xf numFmtId="164" fontId="5" fillId="0" borderId="3" xfId="0" applyNumberFormat="1" applyFont="1" applyFill="1" applyBorder="1" applyAlignment="1">
      <alignment horizontal="left"/>
    </xf>
    <xf numFmtId="165" fontId="4" fillId="0" borderId="3" xfId="1" applyNumberFormat="1" applyFont="1" applyFill="1" applyBorder="1" applyAlignment="1">
      <alignment horizontal="right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3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/>
    </xf>
    <xf numFmtId="0" fontId="4" fillId="0" borderId="3" xfId="3" applyFont="1" applyFill="1" applyBorder="1" applyAlignment="1">
      <alignment horizontal="left" wrapText="1"/>
    </xf>
    <xf numFmtId="0" fontId="4" fillId="3" borderId="0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 vertical="top" wrapText="1"/>
    </xf>
    <xf numFmtId="165" fontId="5" fillId="0" borderId="3" xfId="1" applyNumberFormat="1" applyFont="1" applyFill="1" applyBorder="1" applyAlignment="1">
      <alignment horizontal="right"/>
    </xf>
    <xf numFmtId="165" fontId="5" fillId="0" borderId="3" xfId="1" applyNumberFormat="1" applyFont="1" applyFill="1" applyBorder="1" applyAlignment="1">
      <alignment vertical="top" wrapText="1"/>
    </xf>
    <xf numFmtId="3" fontId="5" fillId="0" borderId="3" xfId="0" applyNumberFormat="1" applyFont="1" applyFill="1" applyBorder="1" applyAlignment="1">
      <alignment horizontal="left" vertical="center" wrapText="1"/>
    </xf>
    <xf numFmtId="165" fontId="5" fillId="0" borderId="3" xfId="4" applyNumberFormat="1" applyFont="1" applyFill="1" applyBorder="1" applyAlignment="1">
      <alignment horizontal="right"/>
    </xf>
    <xf numFmtId="165" fontId="5" fillId="0" borderId="3" xfId="1" applyNumberFormat="1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/>
    </xf>
    <xf numFmtId="164" fontId="2" fillId="0" borderId="3" xfId="1" applyNumberFormat="1" applyFont="1" applyFill="1" applyBorder="1" applyAlignment="1">
      <alignment horizontal="left" wrapText="1"/>
    </xf>
    <xf numFmtId="164" fontId="5" fillId="0" borderId="3" xfId="1" applyNumberFormat="1" applyFont="1" applyFill="1" applyBorder="1" applyAlignment="1">
      <alignment horizontal="right" wrapText="1"/>
    </xf>
    <xf numFmtId="164" fontId="5" fillId="0" borderId="3" xfId="1" applyNumberFormat="1" applyFont="1" applyFill="1" applyBorder="1" applyAlignment="1">
      <alignment horizontal="left" vertical="top" wrapText="1"/>
    </xf>
    <xf numFmtId="164" fontId="4" fillId="0" borderId="3" xfId="1" applyNumberFormat="1" applyFont="1" applyFill="1" applyBorder="1" applyAlignment="1">
      <alignment horizontal="left"/>
    </xf>
    <xf numFmtId="164" fontId="5" fillId="0" borderId="0" xfId="1" applyNumberFormat="1" applyFont="1" applyFill="1" applyBorder="1" applyAlignment="1">
      <alignment horizontal="left"/>
    </xf>
    <xf numFmtId="164" fontId="5" fillId="0" borderId="4" xfId="0" applyNumberFormat="1" applyFont="1" applyFill="1" applyBorder="1" applyAlignment="1">
      <alignment horizontal="left"/>
    </xf>
    <xf numFmtId="165" fontId="5" fillId="0" borderId="4" xfId="1" applyNumberFormat="1" applyFont="1" applyFill="1" applyBorder="1" applyAlignment="1">
      <alignment horizontal="right"/>
    </xf>
    <xf numFmtId="0" fontId="5" fillId="0" borderId="3" xfId="0" applyFont="1" applyFill="1" applyBorder="1" applyAlignment="1">
      <alignment horizontal="left" vertical="justify" wrapText="1"/>
    </xf>
    <xf numFmtId="0" fontId="5" fillId="0" borderId="3" xfId="0" applyFont="1" applyFill="1" applyBorder="1" applyAlignment="1">
      <alignment horizontal="left" vertical="center"/>
    </xf>
    <xf numFmtId="0" fontId="5" fillId="0" borderId="3" xfId="3" applyFont="1" applyFill="1" applyBorder="1" applyAlignment="1">
      <alignment horizontal="left" vertical="center" wrapText="1"/>
    </xf>
    <xf numFmtId="0" fontId="5" fillId="0" borderId="3" xfId="3" applyFont="1" applyFill="1" applyBorder="1" applyAlignment="1">
      <alignment horizontal="left" wrapText="1"/>
    </xf>
    <xf numFmtId="3" fontId="7" fillId="0" borderId="0" xfId="0" applyNumberFormat="1" applyFont="1" applyFill="1"/>
    <xf numFmtId="164" fontId="5" fillId="0" borderId="3" xfId="1" applyNumberFormat="1" applyFont="1" applyFill="1" applyBorder="1" applyAlignment="1">
      <alignment horizontal="left"/>
    </xf>
    <xf numFmtId="165" fontId="5" fillId="0" borderId="3" xfId="4" applyNumberFormat="1" applyFont="1" applyFill="1" applyBorder="1" applyAlignment="1">
      <alignment horizontal="left"/>
    </xf>
    <xf numFmtId="164" fontId="5" fillId="0" borderId="3" xfId="1" applyNumberFormat="1" applyFont="1" applyFill="1" applyBorder="1" applyAlignment="1">
      <alignment vertical="top" wrapText="1"/>
    </xf>
    <xf numFmtId="164" fontId="5" fillId="0" borderId="0" xfId="1" applyNumberFormat="1" applyFont="1" applyFill="1" applyBorder="1" applyAlignment="1">
      <alignment horizontal="left" wrapText="1"/>
    </xf>
    <xf numFmtId="0" fontId="4" fillId="4" borderId="0" xfId="0" applyFont="1" applyFill="1" applyBorder="1" applyAlignment="1">
      <alignment horizontal="left"/>
    </xf>
    <xf numFmtId="164" fontId="2" fillId="0" borderId="3" xfId="1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64" fontId="7" fillId="0" borderId="3" xfId="1" applyNumberFormat="1" applyFont="1" applyFill="1" applyBorder="1"/>
    <xf numFmtId="43" fontId="5" fillId="0" borderId="3" xfId="2" applyNumberFormat="1" applyFont="1" applyFill="1" applyBorder="1" applyAlignment="1">
      <alignment horizontal="left"/>
    </xf>
    <xf numFmtId="0" fontId="4" fillId="0" borderId="3" xfId="0" applyFont="1" applyFill="1" applyBorder="1" applyAlignment="1">
      <alignment horizontal="left" wrapText="1"/>
    </xf>
    <xf numFmtId="164" fontId="4" fillId="0" borderId="3" xfId="1" applyNumberFormat="1" applyFont="1" applyFill="1" applyBorder="1" applyAlignment="1">
      <alignment horizontal="left" wrapText="1"/>
    </xf>
    <xf numFmtId="164" fontId="4" fillId="0" borderId="3" xfId="2" applyNumberFormat="1" applyFont="1" applyFill="1" applyBorder="1" applyAlignment="1">
      <alignment horizontal="left"/>
    </xf>
    <xf numFmtId="165" fontId="4" fillId="0" borderId="3" xfId="1" applyNumberFormat="1" applyFont="1" applyFill="1" applyBorder="1" applyAlignment="1">
      <alignment horizontal="left"/>
    </xf>
    <xf numFmtId="164" fontId="4" fillId="0" borderId="3" xfId="0" applyNumberFormat="1" applyFont="1" applyFill="1" applyBorder="1" applyAlignment="1">
      <alignment horizontal="left"/>
    </xf>
    <xf numFmtId="165" fontId="4" fillId="0" borderId="3" xfId="4" applyNumberFormat="1" applyFont="1" applyFill="1" applyBorder="1" applyAlignment="1">
      <alignment horizontal="right"/>
    </xf>
    <xf numFmtId="165" fontId="4" fillId="0" borderId="3" xfId="1" applyNumberFormat="1" applyFont="1" applyFill="1" applyBorder="1" applyAlignment="1">
      <alignment vertical="top" wrapText="1"/>
    </xf>
    <xf numFmtId="0" fontId="5" fillId="0" borderId="3" xfId="0" applyFont="1" applyFill="1" applyBorder="1" applyAlignment="1">
      <alignment horizontal="left" vertical="top"/>
    </xf>
    <xf numFmtId="164" fontId="8" fillId="0" borderId="3" xfId="1" applyNumberFormat="1" applyFont="1" applyFill="1" applyBorder="1" applyAlignment="1">
      <alignment horizontal="left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wrapText="1"/>
    </xf>
    <xf numFmtId="164" fontId="9" fillId="0" borderId="3" xfId="0" applyNumberFormat="1" applyFont="1" applyFill="1" applyBorder="1" applyAlignment="1">
      <alignment horizontal="left"/>
    </xf>
    <xf numFmtId="0" fontId="10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top" wrapText="1"/>
    </xf>
    <xf numFmtId="164" fontId="10" fillId="0" borderId="3" xfId="1" applyNumberFormat="1" applyFont="1" applyFill="1" applyBorder="1" applyAlignment="1">
      <alignment horizontal="left" wrapText="1"/>
    </xf>
    <xf numFmtId="164" fontId="10" fillId="0" borderId="3" xfId="2" applyNumberFormat="1" applyFont="1" applyFill="1" applyBorder="1" applyAlignment="1">
      <alignment horizontal="left" wrapText="1"/>
    </xf>
    <xf numFmtId="165" fontId="10" fillId="0" borderId="3" xfId="1" applyNumberFormat="1" applyFont="1" applyFill="1" applyBorder="1" applyAlignment="1">
      <alignment horizontal="left" wrapText="1"/>
    </xf>
    <xf numFmtId="164" fontId="11" fillId="0" borderId="3" xfId="0" applyNumberFormat="1" applyFont="1" applyFill="1" applyBorder="1" applyAlignment="1">
      <alignment horizontal="left" wrapText="1"/>
    </xf>
    <xf numFmtId="164" fontId="10" fillId="0" borderId="3" xfId="0" applyNumberFormat="1" applyFont="1" applyFill="1" applyBorder="1" applyAlignment="1">
      <alignment horizontal="left" wrapText="1"/>
    </xf>
    <xf numFmtId="165" fontId="10" fillId="0" borderId="3" xfId="1" applyNumberFormat="1" applyFont="1" applyFill="1" applyBorder="1" applyAlignment="1">
      <alignment horizontal="right" wrapText="1"/>
    </xf>
    <xf numFmtId="0" fontId="5" fillId="0" borderId="5" xfId="0" applyFont="1" applyFill="1" applyBorder="1" applyAlignment="1">
      <alignment wrapText="1"/>
    </xf>
    <xf numFmtId="0" fontId="5" fillId="0" borderId="3" xfId="3" applyFont="1" applyFill="1" applyBorder="1" applyAlignment="1">
      <alignment horizontal="left" vertical="top" wrapText="1"/>
    </xf>
    <xf numFmtId="0" fontId="12" fillId="0" borderId="0" xfId="0" applyFont="1" applyFill="1" applyAlignment="1">
      <alignment wrapText="1"/>
    </xf>
    <xf numFmtId="0" fontId="10" fillId="0" borderId="3" xfId="0" applyFont="1" applyFill="1" applyBorder="1" applyAlignment="1">
      <alignment horizontal="left" wrapText="1"/>
    </xf>
    <xf numFmtId="165" fontId="5" fillId="0" borderId="3" xfId="1" applyNumberFormat="1" applyFont="1" applyFill="1" applyBorder="1" applyAlignment="1">
      <alignment horizontal="left" vertical="top" wrapText="1"/>
    </xf>
    <xf numFmtId="164" fontId="7" fillId="0" borderId="3" xfId="1" applyNumberFormat="1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164" fontId="5" fillId="0" borderId="6" xfId="1" applyNumberFormat="1" applyFont="1" applyFill="1" applyBorder="1" applyAlignment="1">
      <alignment horizontal="left" wrapText="1"/>
    </xf>
    <xf numFmtId="164" fontId="5" fillId="0" borderId="6" xfId="1" applyNumberFormat="1" applyFont="1" applyFill="1" applyBorder="1" applyAlignment="1">
      <alignment horizontal="left"/>
    </xf>
    <xf numFmtId="164" fontId="5" fillId="0" borderId="6" xfId="2" applyNumberFormat="1" applyFont="1" applyFill="1" applyBorder="1" applyAlignment="1">
      <alignment horizontal="left"/>
    </xf>
    <xf numFmtId="165" fontId="5" fillId="0" borderId="6" xfId="1" applyNumberFormat="1" applyFont="1" applyFill="1" applyBorder="1" applyAlignment="1">
      <alignment horizontal="left"/>
    </xf>
    <xf numFmtId="164" fontId="2" fillId="0" borderId="6" xfId="1" applyNumberFormat="1" applyFont="1" applyFill="1" applyBorder="1" applyAlignment="1">
      <alignment horizontal="left"/>
    </xf>
    <xf numFmtId="164" fontId="5" fillId="0" borderId="6" xfId="0" applyNumberFormat="1" applyFont="1" applyFill="1" applyBorder="1" applyAlignment="1">
      <alignment horizontal="left"/>
    </xf>
    <xf numFmtId="165" fontId="5" fillId="0" borderId="6" xfId="1" applyNumberFormat="1" applyFont="1" applyFill="1" applyBorder="1" applyAlignment="1">
      <alignment horizontal="right"/>
    </xf>
    <xf numFmtId="165" fontId="5" fillId="0" borderId="6" xfId="4" applyNumberFormat="1" applyFont="1" applyFill="1" applyBorder="1" applyAlignment="1">
      <alignment horizontal="right"/>
    </xf>
    <xf numFmtId="165" fontId="5" fillId="0" borderId="3" xfId="1" applyNumberFormat="1" applyFont="1" applyFill="1" applyBorder="1" applyAlignment="1">
      <alignment horizontal="right" wrapText="1"/>
    </xf>
    <xf numFmtId="0" fontId="2" fillId="0" borderId="3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wrapText="1"/>
    </xf>
    <xf numFmtId="164" fontId="5" fillId="0" borderId="0" xfId="2" applyNumberFormat="1" applyFont="1" applyFill="1" applyBorder="1" applyAlignment="1">
      <alignment horizontal="left"/>
    </xf>
    <xf numFmtId="165" fontId="5" fillId="0" borderId="0" xfId="1" applyNumberFormat="1" applyFont="1" applyFill="1" applyBorder="1" applyAlignment="1">
      <alignment horizontal="left"/>
    </xf>
    <xf numFmtId="164" fontId="5" fillId="0" borderId="0" xfId="0" applyNumberFormat="1" applyFont="1" applyFill="1" applyBorder="1" applyAlignment="1">
      <alignment horizontal="left"/>
    </xf>
    <xf numFmtId="164" fontId="2" fillId="0" borderId="3" xfId="1" applyNumberFormat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/>
    </xf>
    <xf numFmtId="164" fontId="2" fillId="0" borderId="3" xfId="2" applyNumberFormat="1" applyFont="1" applyFill="1" applyBorder="1" applyAlignment="1">
      <alignment horizontal="center" vertical="center"/>
    </xf>
    <xf numFmtId="165" fontId="2" fillId="0" borderId="3" xfId="1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165" fontId="5" fillId="0" borderId="0" xfId="1" applyNumberFormat="1" applyFont="1" applyFill="1" applyBorder="1" applyAlignment="1">
      <alignment horizontal="right"/>
    </xf>
    <xf numFmtId="166" fontId="5" fillId="0" borderId="0" xfId="1" applyNumberFormat="1" applyFont="1" applyFill="1" applyBorder="1" applyAlignment="1">
      <alignment horizontal="right"/>
    </xf>
    <xf numFmtId="165" fontId="5" fillId="0" borderId="0" xfId="1" applyNumberFormat="1" applyFont="1" applyFill="1" applyBorder="1" applyAlignment="1">
      <alignment horizontal="left" wrapText="1"/>
    </xf>
    <xf numFmtId="164" fontId="4" fillId="0" borderId="0" xfId="1" applyNumberFormat="1" applyFont="1" applyFill="1" applyBorder="1" applyAlignment="1">
      <alignment horizontal="left"/>
    </xf>
    <xf numFmtId="165" fontId="5" fillId="0" borderId="0" xfId="1" applyNumberFormat="1" applyFont="1" applyFill="1" applyBorder="1" applyAlignment="1">
      <alignment vertical="top" wrapText="1"/>
    </xf>
    <xf numFmtId="0" fontId="5" fillId="0" borderId="3" xfId="5" applyFont="1" applyFill="1" applyBorder="1" applyAlignment="1">
      <alignment horizontal="left" vertical="center" wrapText="1"/>
    </xf>
    <xf numFmtId="164" fontId="5" fillId="0" borderId="3" xfId="2" applyNumberFormat="1" applyFont="1" applyFill="1" applyBorder="1" applyAlignment="1">
      <alignment horizontal="left" wrapText="1"/>
    </xf>
    <xf numFmtId="185" fontId="5" fillId="0" borderId="3" xfId="1" applyNumberFormat="1" applyFont="1" applyFill="1" applyBorder="1" applyAlignment="1">
      <alignment horizontal="left" wrapText="1"/>
    </xf>
    <xf numFmtId="165" fontId="4" fillId="0" borderId="3" xfId="4" applyNumberFormat="1" applyFont="1" applyFill="1" applyBorder="1" applyAlignment="1">
      <alignment horizontal="left"/>
    </xf>
    <xf numFmtId="164" fontId="8" fillId="0" borderId="3" xfId="0" applyNumberFormat="1" applyFont="1" applyFill="1" applyBorder="1" applyAlignment="1">
      <alignment horizontal="left"/>
    </xf>
    <xf numFmtId="165" fontId="4" fillId="0" borderId="3" xfId="4" applyNumberFormat="1" applyFont="1" applyFill="1" applyBorder="1" applyAlignment="1">
      <alignment horizontal="left" wrapText="1"/>
    </xf>
    <xf numFmtId="165" fontId="5" fillId="0" borderId="3" xfId="4" applyNumberFormat="1" applyFont="1" applyFill="1" applyBorder="1" applyAlignment="1">
      <alignment horizontal="left" wrapText="1"/>
    </xf>
    <xf numFmtId="165" fontId="5" fillId="0" borderId="3" xfId="0" applyNumberFormat="1" applyFont="1" applyBorder="1" applyAlignment="1">
      <alignment horizontal="right"/>
    </xf>
    <xf numFmtId="166" fontId="5" fillId="0" borderId="3" xfId="1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left" wrapText="1"/>
    </xf>
    <xf numFmtId="164" fontId="5" fillId="0" borderId="3" xfId="2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justify" wrapText="1"/>
    </xf>
    <xf numFmtId="0" fontId="5" fillId="0" borderId="3" xfId="0" applyFont="1" applyFill="1" applyBorder="1" applyAlignment="1">
      <alignment wrapText="1"/>
    </xf>
  </cellXfs>
  <cellStyles count="1040">
    <cellStyle name="1 indent" xfId="6"/>
    <cellStyle name="2 indents" xfId="7"/>
    <cellStyle name="3 indents" xfId="8"/>
    <cellStyle name="4 indents" xfId="9"/>
    <cellStyle name="Comma" xfId="1" builtinId="3"/>
    <cellStyle name="Comma [0] 2" xfId="10"/>
    <cellStyle name="Comma 10" xfId="11"/>
    <cellStyle name="Comma 10 2" xfId="12"/>
    <cellStyle name="Comma 10 2 2" xfId="13"/>
    <cellStyle name="Comma 10 2 2 2" xfId="14"/>
    <cellStyle name="Comma 10 2 2 2 2" xfId="15"/>
    <cellStyle name="Comma 10 2 2 2 2 2" xfId="16"/>
    <cellStyle name="Comma 10 2 2 2 3" xfId="17"/>
    <cellStyle name="Comma 10 2 2 3" xfId="18"/>
    <cellStyle name="Comma 10 2 2 3 2" xfId="19"/>
    <cellStyle name="Comma 10 2 2 4" xfId="20"/>
    <cellStyle name="Comma 10 2 3" xfId="21"/>
    <cellStyle name="Comma 10 2 4" xfId="22"/>
    <cellStyle name="Comma 10 3" xfId="23"/>
    <cellStyle name="Comma 10 3 2" xfId="24"/>
    <cellStyle name="Comma 10 4" xfId="25"/>
    <cellStyle name="Comma 10 5" xfId="26"/>
    <cellStyle name="Comma 11" xfId="27"/>
    <cellStyle name="Comma 11 2" xfId="28"/>
    <cellStyle name="Comma 11 2 2" xfId="29"/>
    <cellStyle name="Comma 11 3" xfId="30"/>
    <cellStyle name="Comma 11 3 2" xfId="31"/>
    <cellStyle name="Comma 11 3 2 2" xfId="32"/>
    <cellStyle name="Comma 11 3 3" xfId="33"/>
    <cellStyle name="Comma 11 4" xfId="34"/>
    <cellStyle name="Comma 11 4 2" xfId="35"/>
    <cellStyle name="Comma 11 5" xfId="36"/>
    <cellStyle name="Comma 11 5 2" xfId="37"/>
    <cellStyle name="Comma 11 6" xfId="38"/>
    <cellStyle name="Comma 11 7" xfId="39"/>
    <cellStyle name="Comma 12" xfId="40"/>
    <cellStyle name="Comma 12 2" xfId="41"/>
    <cellStyle name="Comma 12 2 2" xfId="42"/>
    <cellStyle name="Comma 12 2 2 2" xfId="43"/>
    <cellStyle name="Comma 12 2 2 3" xfId="44"/>
    <cellStyle name="Comma 12 2 3" xfId="45"/>
    <cellStyle name="Comma 12 2 3 2" xfId="46"/>
    <cellStyle name="Comma 12 2 4" xfId="47"/>
    <cellStyle name="Comma 12 2 4 2" xfId="48"/>
    <cellStyle name="Comma 12 2 5" xfId="49"/>
    <cellStyle name="Comma 12 2 5 2" xfId="50"/>
    <cellStyle name="Comma 12 2 6" xfId="51"/>
    <cellStyle name="Comma 12 2 6 2" xfId="52"/>
    <cellStyle name="Comma 12 2 7" xfId="53"/>
    <cellStyle name="Comma 12 2 7 2" xfId="54"/>
    <cellStyle name="Comma 12 2 8" xfId="55"/>
    <cellStyle name="Comma 12 3" xfId="56"/>
    <cellStyle name="Comma 12 4" xfId="57"/>
    <cellStyle name="Comma 13" xfId="58"/>
    <cellStyle name="Comma 13 2" xfId="59"/>
    <cellStyle name="Comma 14" xfId="60"/>
    <cellStyle name="Comma 14 2" xfId="61"/>
    <cellStyle name="Comma 14 2 2" xfId="62"/>
    <cellStyle name="Comma 14 3" xfId="63"/>
    <cellStyle name="Comma 15" xfId="64"/>
    <cellStyle name="Comma 15 2" xfId="65"/>
    <cellStyle name="Comma 15 2 2" xfId="66"/>
    <cellStyle name="Comma 15 3" xfId="67"/>
    <cellStyle name="Comma 15 3 2" xfId="68"/>
    <cellStyle name="Comma 15 4" xfId="69"/>
    <cellStyle name="Comma 16" xfId="70"/>
    <cellStyle name="Comma 16 2" xfId="71"/>
    <cellStyle name="Comma 16 2 2" xfId="72"/>
    <cellStyle name="Comma 16 3" xfId="73"/>
    <cellStyle name="Comma 16 3 2" xfId="74"/>
    <cellStyle name="Comma 16 4" xfId="75"/>
    <cellStyle name="Comma 17" xfId="76"/>
    <cellStyle name="Comma 17 2" xfId="77"/>
    <cellStyle name="Comma 18" xfId="78"/>
    <cellStyle name="Comma 19" xfId="79"/>
    <cellStyle name="Comma 19 2" xfId="80"/>
    <cellStyle name="Comma 19 3" xfId="81"/>
    <cellStyle name="Comma 19 4" xfId="82"/>
    <cellStyle name="Comma 19 5" xfId="83"/>
    <cellStyle name="Comma 19 6" xfId="84"/>
    <cellStyle name="Comma 2" xfId="85"/>
    <cellStyle name="Comma 2 10" xfId="86"/>
    <cellStyle name="Comma 2 10 2" xfId="87"/>
    <cellStyle name="Comma 2 11" xfId="88"/>
    <cellStyle name="Comma 2 11 2" xfId="89"/>
    <cellStyle name="Comma 2 12" xfId="90"/>
    <cellStyle name="Comma 2 12 2" xfId="91"/>
    <cellStyle name="Comma 2 13" xfId="92"/>
    <cellStyle name="Comma 2 13 2" xfId="93"/>
    <cellStyle name="Comma 2 14" xfId="94"/>
    <cellStyle name="Comma 2 14 2" xfId="95"/>
    <cellStyle name="Comma 2 15" xfId="96"/>
    <cellStyle name="Comma 2 15 2" xfId="97"/>
    <cellStyle name="Comma 2 16" xfId="98"/>
    <cellStyle name="Comma 2 16 2" xfId="99"/>
    <cellStyle name="Comma 2 17" xfId="100"/>
    <cellStyle name="Comma 2 17 2" xfId="101"/>
    <cellStyle name="Comma 2 18" xfId="102"/>
    <cellStyle name="Comma 2 18 10" xfId="103"/>
    <cellStyle name="Comma 2 18 11" xfId="104"/>
    <cellStyle name="Comma 2 18 2" xfId="105"/>
    <cellStyle name="Comma 2 18 2 2" xfId="106"/>
    <cellStyle name="Comma 2 18 2 2 2" xfId="107"/>
    <cellStyle name="Comma 2 18 2 2 2 2" xfId="108"/>
    <cellStyle name="Comma 2 18 2 2 2 2 2" xfId="109"/>
    <cellStyle name="Comma 2 18 2 2 2 2 3" xfId="110"/>
    <cellStyle name="Comma 2 18 2 2 2 2 4" xfId="111"/>
    <cellStyle name="Comma 2 18 2 2 2 2 5" xfId="112"/>
    <cellStyle name="Comma 2 18 2 2 2 2 6" xfId="113"/>
    <cellStyle name="Comma 2 18 2 2 2 3" xfId="114"/>
    <cellStyle name="Comma 2 18 2 2 2 4" xfId="115"/>
    <cellStyle name="Comma 2 18 2 2 2 5" xfId="116"/>
    <cellStyle name="Comma 2 18 2 2 2 6" xfId="117"/>
    <cellStyle name="Comma 2 18 2 2 3" xfId="118"/>
    <cellStyle name="Comma 2 18 2 2 4" xfId="119"/>
    <cellStyle name="Comma 2 18 2 2 5" xfId="120"/>
    <cellStyle name="Comma 2 18 2 2 6" xfId="121"/>
    <cellStyle name="Comma 2 18 2 2 7" xfId="122"/>
    <cellStyle name="Comma 2 18 2 3" xfId="123"/>
    <cellStyle name="Comma 2 18 2 4" xfId="124"/>
    <cellStyle name="Comma 2 18 2 5" xfId="125"/>
    <cellStyle name="Comma 2 18 2 5 2" xfId="126"/>
    <cellStyle name="Comma 2 18 2 5 3" xfId="127"/>
    <cellStyle name="Comma 2 18 2 5 4" xfId="128"/>
    <cellStyle name="Comma 2 18 2 5 5" xfId="129"/>
    <cellStyle name="Comma 2 18 2 5 6" xfId="130"/>
    <cellStyle name="Comma 2 18 2 6" xfId="131"/>
    <cellStyle name="Comma 2 18 2 6 2" xfId="132"/>
    <cellStyle name="Comma 2 18 2 6 3" xfId="133"/>
    <cellStyle name="Comma 2 18 2 6 4" xfId="134"/>
    <cellStyle name="Comma 2 18 2 6 5" xfId="135"/>
    <cellStyle name="Comma 2 18 2 7" xfId="136"/>
    <cellStyle name="Comma 2 18 2 7 2" xfId="137"/>
    <cellStyle name="Comma 2 18 2 7 3" xfId="138"/>
    <cellStyle name="Comma 2 18 2 7 4" xfId="139"/>
    <cellStyle name="Comma 2 18 2 8" xfId="140"/>
    <cellStyle name="Comma 2 18 2 9" xfId="141"/>
    <cellStyle name="Comma 2 18 3" xfId="142"/>
    <cellStyle name="Comma 2 18 3 2" xfId="143"/>
    <cellStyle name="Comma 2 18 3 2 2" xfId="144"/>
    <cellStyle name="Comma 2 18 3 2 2 2" xfId="145"/>
    <cellStyle name="Comma 2 18 3 2 2 3" xfId="146"/>
    <cellStyle name="Comma 2 18 3 2 2 4" xfId="147"/>
    <cellStyle name="Comma 2 18 3 2 2 5" xfId="148"/>
    <cellStyle name="Comma 2 18 3 2 2 6" xfId="149"/>
    <cellStyle name="Comma 2 18 3 2 3" xfId="150"/>
    <cellStyle name="Comma 2 18 3 2 4" xfId="151"/>
    <cellStyle name="Comma 2 18 3 2 5" xfId="152"/>
    <cellStyle name="Comma 2 18 3 2 6" xfId="153"/>
    <cellStyle name="Comma 2 18 3 3" xfId="154"/>
    <cellStyle name="Comma 2 18 3 4" xfId="155"/>
    <cellStyle name="Comma 2 18 3 5" xfId="156"/>
    <cellStyle name="Comma 2 18 3 6" xfId="157"/>
    <cellStyle name="Comma 2 18 3 7" xfId="158"/>
    <cellStyle name="Comma 2 18 4" xfId="159"/>
    <cellStyle name="Comma 2 18 5" xfId="160"/>
    <cellStyle name="Comma 2 18 5 2" xfId="161"/>
    <cellStyle name="Comma 2 18 5 3" xfId="162"/>
    <cellStyle name="Comma 2 18 5 4" xfId="163"/>
    <cellStyle name="Comma 2 18 5 5" xfId="164"/>
    <cellStyle name="Comma 2 18 5 6" xfId="165"/>
    <cellStyle name="Comma 2 18 6" xfId="166"/>
    <cellStyle name="Comma 2 18 6 2" xfId="167"/>
    <cellStyle name="Comma 2 18 6 3" xfId="168"/>
    <cellStyle name="Comma 2 18 6 4" xfId="169"/>
    <cellStyle name="Comma 2 18 6 5" xfId="170"/>
    <cellStyle name="Comma 2 18 7" xfId="171"/>
    <cellStyle name="Comma 2 18 7 2" xfId="172"/>
    <cellStyle name="Comma 2 18 7 3" xfId="173"/>
    <cellStyle name="Comma 2 18 7 4" xfId="174"/>
    <cellStyle name="Comma 2 18 8" xfId="175"/>
    <cellStyle name="Comma 2 18 9" xfId="176"/>
    <cellStyle name="Comma 2 19" xfId="177"/>
    <cellStyle name="Comma 2 19 2" xfId="178"/>
    <cellStyle name="Comma 2 2" xfId="179"/>
    <cellStyle name="Comma 2 2 10" xfId="180"/>
    <cellStyle name="Comma 2 2 10 2" xfId="181"/>
    <cellStyle name="Comma 2 2 10 3" xfId="182"/>
    <cellStyle name="Comma 2 2 10 4" xfId="183"/>
    <cellStyle name="Comma 2 2 10 5" xfId="184"/>
    <cellStyle name="Comma 2 2 10 6" xfId="185"/>
    <cellStyle name="Comma 2 2 11" xfId="186"/>
    <cellStyle name="Comma 2 2 11 2" xfId="187"/>
    <cellStyle name="Comma 2 2 11 3" xfId="188"/>
    <cellStyle name="Comma 2 2 11 4" xfId="189"/>
    <cellStyle name="Comma 2 2 11 5" xfId="190"/>
    <cellStyle name="Comma 2 2 11 6" xfId="191"/>
    <cellStyle name="Comma 2 2 12" xfId="192"/>
    <cellStyle name="Comma 2 2 12 2" xfId="193"/>
    <cellStyle name="Comma 2 2 12 3" xfId="194"/>
    <cellStyle name="Comma 2 2 12 4" xfId="195"/>
    <cellStyle name="Comma 2 2 12 5" xfId="196"/>
    <cellStyle name="Comma 2 2 12 6" xfId="197"/>
    <cellStyle name="Comma 2 2 13" xfId="198"/>
    <cellStyle name="Comma 2 2 13 2" xfId="199"/>
    <cellStyle name="Comma 2 2 13 3" xfId="200"/>
    <cellStyle name="Comma 2 2 13 4" xfId="201"/>
    <cellStyle name="Comma 2 2 13 5" xfId="202"/>
    <cellStyle name="Comma 2 2 13 6" xfId="203"/>
    <cellStyle name="Comma 2 2 14" xfId="204"/>
    <cellStyle name="Comma 2 2 14 2" xfId="205"/>
    <cellStyle name="Comma 2 2 14 3" xfId="206"/>
    <cellStyle name="Comma 2 2 14 4" xfId="207"/>
    <cellStyle name="Comma 2 2 14 5" xfId="208"/>
    <cellStyle name="Comma 2 2 14 6" xfId="209"/>
    <cellStyle name="Comma 2 2 15" xfId="210"/>
    <cellStyle name="Comma 2 2 15 2" xfId="211"/>
    <cellStyle name="Comma 2 2 15 3" xfId="212"/>
    <cellStyle name="Comma 2 2 15 4" xfId="213"/>
    <cellStyle name="Comma 2 2 15 5" xfId="214"/>
    <cellStyle name="Comma 2 2 15 6" xfId="215"/>
    <cellStyle name="Comma 2 2 16" xfId="216"/>
    <cellStyle name="Comma 2 2 16 2" xfId="217"/>
    <cellStyle name="Comma 2 2 16 3" xfId="218"/>
    <cellStyle name="Comma 2 2 16 4" xfId="219"/>
    <cellStyle name="Comma 2 2 16 5" xfId="220"/>
    <cellStyle name="Comma 2 2 16 6" xfId="221"/>
    <cellStyle name="Comma 2 2 17" xfId="222"/>
    <cellStyle name="Comma 2 2 17 2" xfId="223"/>
    <cellStyle name="Comma 2 2 17 3" xfId="224"/>
    <cellStyle name="Comma 2 2 17 4" xfId="225"/>
    <cellStyle name="Comma 2 2 17 5" xfId="226"/>
    <cellStyle name="Comma 2 2 17 6" xfId="227"/>
    <cellStyle name="Comma 2 2 18" xfId="228"/>
    <cellStyle name="Comma 2 2 18 2" xfId="229"/>
    <cellStyle name="Comma 2 2 18 3" xfId="230"/>
    <cellStyle name="Comma 2 2 18 4" xfId="231"/>
    <cellStyle name="Comma 2 2 18 5" xfId="232"/>
    <cellStyle name="Comma 2 2 18 6" xfId="233"/>
    <cellStyle name="Comma 2 2 19" xfId="234"/>
    <cellStyle name="Comma 2 2 19 2" xfId="235"/>
    <cellStyle name="Comma 2 2 19 3" xfId="236"/>
    <cellStyle name="Comma 2 2 19 4" xfId="237"/>
    <cellStyle name="Comma 2 2 19 5" xfId="238"/>
    <cellStyle name="Comma 2 2 19 6" xfId="239"/>
    <cellStyle name="Comma 2 2 2" xfId="240"/>
    <cellStyle name="Comma 2 2 2 10" xfId="241"/>
    <cellStyle name="Comma 2 2 2 11" xfId="242"/>
    <cellStyle name="Comma 2 2 2 2" xfId="243"/>
    <cellStyle name="Comma 2 2 2 2 10" xfId="244"/>
    <cellStyle name="Comma 2 2 2 2 11" xfId="245"/>
    <cellStyle name="Comma 2 2 2 2 2" xfId="246"/>
    <cellStyle name="Comma 2 2 2 2 2 2" xfId="247"/>
    <cellStyle name="Comma 2 2 2 2 2 3" xfId="248"/>
    <cellStyle name="Comma 2 2 2 2 2 4" xfId="249"/>
    <cellStyle name="Comma 2 2 2 2 2 5" xfId="250"/>
    <cellStyle name="Comma 2 2 2 2 2 6" xfId="251"/>
    <cellStyle name="Comma 2 2 2 2 2 7" xfId="252"/>
    <cellStyle name="Comma 2 2 2 2 3" xfId="253"/>
    <cellStyle name="Comma 2 2 2 2 3 2" xfId="254"/>
    <cellStyle name="Comma 2 2 2 2 4" xfId="255"/>
    <cellStyle name="Comma 2 2 2 2 4 2" xfId="256"/>
    <cellStyle name="Comma 2 2 2 2 5" xfId="257"/>
    <cellStyle name="Comma 2 2 2 2 5 2" xfId="258"/>
    <cellStyle name="Comma 2 2 2 2 6" xfId="259"/>
    <cellStyle name="Comma 2 2 2 2 6 2" xfId="260"/>
    <cellStyle name="Comma 2 2 2 2 7" xfId="261"/>
    <cellStyle name="Comma 2 2 2 2 8" xfId="262"/>
    <cellStyle name="Comma 2 2 2 2 9" xfId="263"/>
    <cellStyle name="Comma 2 2 2 3" xfId="264"/>
    <cellStyle name="Comma 2 2 2 3 2" xfId="265"/>
    <cellStyle name="Comma 2 2 2 3 2 2" xfId="266"/>
    <cellStyle name="Comma 2 2 2 3 3" xfId="267"/>
    <cellStyle name="Comma 2 2 2 3 3 2" xfId="268"/>
    <cellStyle name="Comma 2 2 2 3 4" xfId="269"/>
    <cellStyle name="Comma 2 2 2 3 4 2" xfId="270"/>
    <cellStyle name="Comma 2 2 2 3 5" xfId="271"/>
    <cellStyle name="Comma 2 2 2 3 5 2" xfId="272"/>
    <cellStyle name="Comma 2 2 2 3 6" xfId="273"/>
    <cellStyle name="Comma 2 2 2 3 6 2" xfId="274"/>
    <cellStyle name="Comma 2 2 2 3 7" xfId="275"/>
    <cellStyle name="Comma 2 2 2 4" xfId="276"/>
    <cellStyle name="Comma 2 2 2 4 2" xfId="277"/>
    <cellStyle name="Comma 2 2 2 5" xfId="278"/>
    <cellStyle name="Comma 2 2 2 6" xfId="279"/>
    <cellStyle name="Comma 2 2 2 7" xfId="280"/>
    <cellStyle name="Comma 2 2 2 8" xfId="281"/>
    <cellStyle name="Comma 2 2 2 9" xfId="282"/>
    <cellStyle name="Comma 2 2 20" xfId="283"/>
    <cellStyle name="Comma 2 2 20 2" xfId="284"/>
    <cellStyle name="Comma 2 2 20 3" xfId="285"/>
    <cellStyle name="Comma 2 2 20 4" xfId="286"/>
    <cellStyle name="Comma 2 2 20 5" xfId="287"/>
    <cellStyle name="Comma 2 2 20 6" xfId="288"/>
    <cellStyle name="Comma 2 2 21" xfId="289"/>
    <cellStyle name="Comma 2 2 21 2" xfId="290"/>
    <cellStyle name="Comma 2 2 21 3" xfId="291"/>
    <cellStyle name="Comma 2 2 21 4" xfId="292"/>
    <cellStyle name="Comma 2 2 21 5" xfId="293"/>
    <cellStyle name="Comma 2 2 21 6" xfId="294"/>
    <cellStyle name="Comma 2 2 22" xfId="295"/>
    <cellStyle name="Comma 2 2 22 2" xfId="296"/>
    <cellStyle name="Comma 2 2 22 3" xfId="297"/>
    <cellStyle name="Comma 2 2 22 4" xfId="298"/>
    <cellStyle name="Comma 2 2 22 5" xfId="299"/>
    <cellStyle name="Comma 2 2 22 6" xfId="300"/>
    <cellStyle name="Comma 2 2 23" xfId="301"/>
    <cellStyle name="Comma 2 2 23 2" xfId="302"/>
    <cellStyle name="Comma 2 2 23 3" xfId="303"/>
    <cellStyle name="Comma 2 2 23 4" xfId="304"/>
    <cellStyle name="Comma 2 2 23 5" xfId="305"/>
    <cellStyle name="Comma 2 2 23 6" xfId="306"/>
    <cellStyle name="Comma 2 2 24" xfId="307"/>
    <cellStyle name="Comma 2 2 24 2" xfId="308"/>
    <cellStyle name="Comma 2 2 24 3" xfId="309"/>
    <cellStyle name="Comma 2 2 24 4" xfId="310"/>
    <cellStyle name="Comma 2 2 24 5" xfId="311"/>
    <cellStyle name="Comma 2 2 24 6" xfId="312"/>
    <cellStyle name="Comma 2 2 25" xfId="313"/>
    <cellStyle name="Comma 2 2 25 2" xfId="314"/>
    <cellStyle name="Comma 2 2 25 3" xfId="315"/>
    <cellStyle name="Comma 2 2 25 4" xfId="316"/>
    <cellStyle name="Comma 2 2 25 5" xfId="317"/>
    <cellStyle name="Comma 2 2 25 6" xfId="318"/>
    <cellStyle name="Comma 2 2 26" xfId="319"/>
    <cellStyle name="Comma 2 2 26 2" xfId="320"/>
    <cellStyle name="Comma 2 2 26 3" xfId="321"/>
    <cellStyle name="Comma 2 2 26 4" xfId="322"/>
    <cellStyle name="Comma 2 2 26 5" xfId="323"/>
    <cellStyle name="Comma 2 2 26 6" xfId="324"/>
    <cellStyle name="Comma 2 2 27" xfId="325"/>
    <cellStyle name="Comma 2 2 28" xfId="326"/>
    <cellStyle name="Comma 2 2 29" xfId="327"/>
    <cellStyle name="Comma 2 2 3" xfId="328"/>
    <cellStyle name="Comma 2 2 3 2" xfId="329"/>
    <cellStyle name="Comma 2 2 3 3" xfId="330"/>
    <cellStyle name="Comma 2 2 3 4" xfId="331"/>
    <cellStyle name="Comma 2 2 3 5" xfId="332"/>
    <cellStyle name="Comma 2 2 3 6" xfId="333"/>
    <cellStyle name="Comma 2 2 30" xfId="334"/>
    <cellStyle name="Comma 2 2 31" xfId="335"/>
    <cellStyle name="Comma 2 2 32" xfId="336"/>
    <cellStyle name="Comma 2 2 33" xfId="337"/>
    <cellStyle name="Comma 2 2 34" xfId="338"/>
    <cellStyle name="Comma 2 2 4" xfId="339"/>
    <cellStyle name="Comma 2 2 4 2" xfId="340"/>
    <cellStyle name="Comma 2 2 4 3" xfId="341"/>
    <cellStyle name="Comma 2 2 4 4" xfId="342"/>
    <cellStyle name="Comma 2 2 4 5" xfId="343"/>
    <cellStyle name="Comma 2 2 4 6" xfId="344"/>
    <cellStyle name="Comma 2 2 5" xfId="345"/>
    <cellStyle name="Comma 2 2 5 2" xfId="346"/>
    <cellStyle name="Comma 2 2 5 3" xfId="347"/>
    <cellStyle name="Comma 2 2 5 4" xfId="348"/>
    <cellStyle name="Comma 2 2 5 5" xfId="349"/>
    <cellStyle name="Comma 2 2 5 6" xfId="350"/>
    <cellStyle name="Comma 2 2 6" xfId="351"/>
    <cellStyle name="Comma 2 2 6 2" xfId="352"/>
    <cellStyle name="Comma 2 2 6 3" xfId="353"/>
    <cellStyle name="Comma 2 2 6 4" xfId="354"/>
    <cellStyle name="Comma 2 2 6 5" xfId="355"/>
    <cellStyle name="Comma 2 2 6 6" xfId="356"/>
    <cellStyle name="Comma 2 2 7" xfId="357"/>
    <cellStyle name="Comma 2 2 7 2" xfId="358"/>
    <cellStyle name="Comma 2 2 7 3" xfId="359"/>
    <cellStyle name="Comma 2 2 7 4" xfId="360"/>
    <cellStyle name="Comma 2 2 7 5" xfId="361"/>
    <cellStyle name="Comma 2 2 7 6" xfId="362"/>
    <cellStyle name="Comma 2 2 8" xfId="363"/>
    <cellStyle name="Comma 2 2 8 2" xfId="364"/>
    <cellStyle name="Comma 2 2 8 2 2" xfId="365"/>
    <cellStyle name="Comma 2 2 8 3" xfId="366"/>
    <cellStyle name="Comma 2 2 8 3 2" xfId="367"/>
    <cellStyle name="Comma 2 2 8 4" xfId="368"/>
    <cellStyle name="Comma 2 2 8 4 2" xfId="369"/>
    <cellStyle name="Comma 2 2 8 5" xfId="370"/>
    <cellStyle name="Comma 2 2 8 5 2" xfId="371"/>
    <cellStyle name="Comma 2 2 8 6" xfId="372"/>
    <cellStyle name="Comma 2 2 8 6 2" xfId="373"/>
    <cellStyle name="Comma 2 2 8 7" xfId="374"/>
    <cellStyle name="Comma 2 2 9" xfId="375"/>
    <cellStyle name="Comma 2 2 9 2" xfId="376"/>
    <cellStyle name="Comma 2 2 9 3" xfId="377"/>
    <cellStyle name="Comma 2 2 9 4" xfId="378"/>
    <cellStyle name="Comma 2 2 9 5" xfId="379"/>
    <cellStyle name="Comma 2 2 9 6" xfId="380"/>
    <cellStyle name="Comma 2 20" xfId="381"/>
    <cellStyle name="Comma 2 20 2" xfId="382"/>
    <cellStyle name="Comma 2 21" xfId="383"/>
    <cellStyle name="Comma 2 22" xfId="384"/>
    <cellStyle name="Comma 2 23" xfId="385"/>
    <cellStyle name="Comma 2 24" xfId="386"/>
    <cellStyle name="Comma 2 25" xfId="387"/>
    <cellStyle name="Comma 2 26" xfId="388"/>
    <cellStyle name="Comma 2 27" xfId="389"/>
    <cellStyle name="Comma 2 27 2" xfId="390"/>
    <cellStyle name="Comma 2 27 3" xfId="391"/>
    <cellStyle name="Comma 2 27 4" xfId="392"/>
    <cellStyle name="Comma 2 27 5" xfId="393"/>
    <cellStyle name="Comma 2 27 6" xfId="394"/>
    <cellStyle name="Comma 2 28" xfId="395"/>
    <cellStyle name="Comma 2 29" xfId="396"/>
    <cellStyle name="Comma 2 3" xfId="397"/>
    <cellStyle name="Comma 2 3 2" xfId="398"/>
    <cellStyle name="Comma 2 3 3" xfId="399"/>
    <cellStyle name="Comma 2 3 4" xfId="400"/>
    <cellStyle name="Comma 2 3 5" xfId="401"/>
    <cellStyle name="Comma 2 30" xfId="402"/>
    <cellStyle name="Comma 2 31" xfId="403"/>
    <cellStyle name="Comma 2 32" xfId="404"/>
    <cellStyle name="Comma 2 33" xfId="405"/>
    <cellStyle name="Comma 2 34" xfId="406"/>
    <cellStyle name="Comma 2 35" xfId="407"/>
    <cellStyle name="Comma 2 36" xfId="408"/>
    <cellStyle name="Comma 2 37" xfId="409"/>
    <cellStyle name="Comma 2 4" xfId="410"/>
    <cellStyle name="Comma 2 4 2" xfId="411"/>
    <cellStyle name="Comma 2 4 3" xfId="412"/>
    <cellStyle name="Comma 2 4 4" xfId="413"/>
    <cellStyle name="Comma 2 5" xfId="414"/>
    <cellStyle name="Comma 2 5 2" xfId="415"/>
    <cellStyle name="Comma 2 6" xfId="416"/>
    <cellStyle name="Comma 2 6 2" xfId="417"/>
    <cellStyle name="Comma 2 7" xfId="418"/>
    <cellStyle name="Comma 2 7 2" xfId="419"/>
    <cellStyle name="Comma 2 8" xfId="420"/>
    <cellStyle name="Comma 2 8 2" xfId="421"/>
    <cellStyle name="Comma 2 9" xfId="422"/>
    <cellStyle name="Comma 2 9 2" xfId="423"/>
    <cellStyle name="Comma 20" xfId="424"/>
    <cellStyle name="Comma 20 2" xfId="425"/>
    <cellStyle name="Comma 20 2 2" xfId="426"/>
    <cellStyle name="Comma 20 3" xfId="427"/>
    <cellStyle name="Comma 21" xfId="428"/>
    <cellStyle name="Comma 21 2" xfId="429"/>
    <cellStyle name="Comma 22" xfId="430"/>
    <cellStyle name="Comma 22 2" xfId="431"/>
    <cellStyle name="Comma 22 2 2" xfId="432"/>
    <cellStyle name="Comma 22 3" xfId="433"/>
    <cellStyle name="Comma 23" xfId="434"/>
    <cellStyle name="Comma 23 2" xfId="435"/>
    <cellStyle name="Comma 24" xfId="436"/>
    <cellStyle name="Comma 3" xfId="437"/>
    <cellStyle name="Comma 3 10" xfId="438"/>
    <cellStyle name="Comma 3 11" xfId="439"/>
    <cellStyle name="Comma 3 12" xfId="440"/>
    <cellStyle name="Comma 3 13" xfId="441"/>
    <cellStyle name="Comma 3 14" xfId="442"/>
    <cellStyle name="Comma 3 15" xfId="443"/>
    <cellStyle name="Comma 3 16" xfId="444"/>
    <cellStyle name="Comma 3 2" xfId="445"/>
    <cellStyle name="Comma 3 2 2" xfId="446"/>
    <cellStyle name="Comma 3 2 2 2" xfId="447"/>
    <cellStyle name="Comma 3 2 3" xfId="448"/>
    <cellStyle name="Comma 3 2 4" xfId="449"/>
    <cellStyle name="Comma 3 2 5" xfId="450"/>
    <cellStyle name="Comma 3 2 6" xfId="451"/>
    <cellStyle name="Comma 3 2 7" xfId="452"/>
    <cellStyle name="Comma 3 2 8" xfId="453"/>
    <cellStyle name="Comma 3 3" xfId="454"/>
    <cellStyle name="Comma 3 3 2" xfId="455"/>
    <cellStyle name="Comma 3 3 2 2" xfId="456"/>
    <cellStyle name="Comma 3 3 2 3" xfId="457"/>
    <cellStyle name="Comma 3 3 3" xfId="458"/>
    <cellStyle name="Comma 3 3 3 2" xfId="459"/>
    <cellStyle name="Comma 3 3 4" xfId="460"/>
    <cellStyle name="Comma 3 3 5" xfId="461"/>
    <cellStyle name="Comma 3 4" xfId="462"/>
    <cellStyle name="Comma 3 4 2" xfId="463"/>
    <cellStyle name="Comma 3 4 2 2" xfId="464"/>
    <cellStyle name="Comma 3 5" xfId="465"/>
    <cellStyle name="Comma 3 5 2" xfId="466"/>
    <cellStyle name="Comma 3 6" xfId="467"/>
    <cellStyle name="Comma 3 7" xfId="468"/>
    <cellStyle name="Comma 3 8" xfId="469"/>
    <cellStyle name="Comma 3 9" xfId="470"/>
    <cellStyle name="Comma 3_Presidential FY 2010_11 " xfId="471"/>
    <cellStyle name="Comma 31" xfId="472"/>
    <cellStyle name="Comma 31 2" xfId="473"/>
    <cellStyle name="Comma 4" xfId="2"/>
    <cellStyle name="Comma 4 10" xfId="474"/>
    <cellStyle name="Comma 4 10 2" xfId="475"/>
    <cellStyle name="Comma 4 11" xfId="476"/>
    <cellStyle name="Comma 4 12" xfId="477"/>
    <cellStyle name="Comma 4 13" xfId="478"/>
    <cellStyle name="Comma 4 2" xfId="479"/>
    <cellStyle name="Comma 4 2 2" xfId="480"/>
    <cellStyle name="Comma 4 2 2 2" xfId="481"/>
    <cellStyle name="Comma 4 2 2 2 2" xfId="482"/>
    <cellStyle name="Comma 4 2 3" xfId="483"/>
    <cellStyle name="Comma 4 2 3 2" xfId="484"/>
    <cellStyle name="Comma 4 3" xfId="485"/>
    <cellStyle name="Comma 4 3 2" xfId="486"/>
    <cellStyle name="Comma 4 3 2 2" xfId="487"/>
    <cellStyle name="Comma 4 3 2 2 2" xfId="488"/>
    <cellStyle name="Comma 4 3 2 3" xfId="489"/>
    <cellStyle name="Comma 4 3 2 4" xfId="490"/>
    <cellStyle name="Comma 4 3 3" xfId="491"/>
    <cellStyle name="Comma 4 3 4" xfId="492"/>
    <cellStyle name="Comma 4 4" xfId="493"/>
    <cellStyle name="Comma 4 4 2" xfId="494"/>
    <cellStyle name="Comma 4 4 2 2" xfId="495"/>
    <cellStyle name="Comma 4 4 3" xfId="496"/>
    <cellStyle name="Comma 4 5" xfId="497"/>
    <cellStyle name="Comma 4 5 2" xfId="498"/>
    <cellStyle name="Comma 4 5 2 2" xfId="499"/>
    <cellStyle name="Comma 4 5 3" xfId="500"/>
    <cellStyle name="Comma 4 6" xfId="501"/>
    <cellStyle name="Comma 4 6 2" xfId="502"/>
    <cellStyle name="Comma 4 6 3" xfId="503"/>
    <cellStyle name="Comma 4 7" xfId="504"/>
    <cellStyle name="Comma 4 7 2" xfId="505"/>
    <cellStyle name="Comma 4 7 2 2" xfId="506"/>
    <cellStyle name="Comma 4 7 3" xfId="507"/>
    <cellStyle name="Comma 4 7 4" xfId="508"/>
    <cellStyle name="Comma 4 8" xfId="509"/>
    <cellStyle name="Comma 4 8 2" xfId="510"/>
    <cellStyle name="Comma 4 8 3" xfId="511"/>
    <cellStyle name="Comma 4 8 4" xfId="512"/>
    <cellStyle name="Comma 4 9" xfId="513"/>
    <cellStyle name="Comma 4 9 2" xfId="514"/>
    <cellStyle name="Comma 5" xfId="515"/>
    <cellStyle name="Comma 5 2" xfId="516"/>
    <cellStyle name="Comma 5 2 2" xfId="517"/>
    <cellStyle name="Comma 5 2 2 2" xfId="518"/>
    <cellStyle name="Comma 5 2 3" xfId="519"/>
    <cellStyle name="Comma 5 2 3 2" xfId="520"/>
    <cellStyle name="Comma 5 2 4" xfId="521"/>
    <cellStyle name="Comma 5 2 4 2" xfId="522"/>
    <cellStyle name="Comma 5 2 5" xfId="523"/>
    <cellStyle name="Comma 5 2 6" xfId="524"/>
    <cellStyle name="Comma 5 2 7" xfId="525"/>
    <cellStyle name="Comma 5 3" xfId="526"/>
    <cellStyle name="Comma 5 3 2" xfId="527"/>
    <cellStyle name="Comma 5 3 2 2" xfId="528"/>
    <cellStyle name="Comma 5 4" xfId="529"/>
    <cellStyle name="Comma 5 4 2" xfId="530"/>
    <cellStyle name="Comma 5 5" xfId="531"/>
    <cellStyle name="Comma 5 6" xfId="532"/>
    <cellStyle name="Comma 6" xfId="533"/>
    <cellStyle name="Comma 6 2" xfId="534"/>
    <cellStyle name="Comma 6 2 2" xfId="535"/>
    <cellStyle name="Comma 6 2 2 2" xfId="536"/>
    <cellStyle name="Comma 6 2 3" xfId="537"/>
    <cellStyle name="Comma 6 2 3 2" xfId="538"/>
    <cellStyle name="Comma 6 3" xfId="539"/>
    <cellStyle name="Comma 6 3 2" xfId="540"/>
    <cellStyle name="Comma 6 4" xfId="541"/>
    <cellStyle name="Comma 6 4 2" xfId="542"/>
    <cellStyle name="Comma 6 4 2 2" xfId="543"/>
    <cellStyle name="Comma 6 5" xfId="544"/>
    <cellStyle name="Comma 7" xfId="545"/>
    <cellStyle name="Comma 7 2" xfId="546"/>
    <cellStyle name="Comma 7 2 2" xfId="547"/>
    <cellStyle name="Comma 7 2 2 2" xfId="548"/>
    <cellStyle name="Comma 7 2 2 3" xfId="549"/>
    <cellStyle name="Comma 7 2 3" xfId="550"/>
    <cellStyle name="Comma 7 2 3 2" xfId="551"/>
    <cellStyle name="Comma 7 2 4" xfId="552"/>
    <cellStyle name="Comma 7 3" xfId="553"/>
    <cellStyle name="Comma 7 3 2" xfId="554"/>
    <cellStyle name="Comma 7 4" xfId="555"/>
    <cellStyle name="Comma 7 4 2" xfId="556"/>
    <cellStyle name="Comma 7 5" xfId="557"/>
    <cellStyle name="Comma 8" xfId="558"/>
    <cellStyle name="Comma 8 2" xfId="559"/>
    <cellStyle name="Comma 8 2 2" xfId="560"/>
    <cellStyle name="Comma 8 2 2 2" xfId="561"/>
    <cellStyle name="Comma 8 3" xfId="562"/>
    <cellStyle name="Comma 8 3 2" xfId="563"/>
    <cellStyle name="Comma 8 4" xfId="564"/>
    <cellStyle name="Comma 8 4 2" xfId="565"/>
    <cellStyle name="Comma 9" xfId="4"/>
    <cellStyle name="Comma 9 2" xfId="566"/>
    <cellStyle name="Comma 9 2 2" xfId="567"/>
    <cellStyle name="Comma 9 3" xfId="568"/>
    <cellStyle name="Comma 9 4" xfId="569"/>
    <cellStyle name="Hyperlink 2" xfId="570"/>
    <cellStyle name="Hyperlink 2 2" xfId="571"/>
    <cellStyle name="Hyperlink 2 2 2" xfId="572"/>
    <cellStyle name="Hyperlink 2_Draft Budget_Term 1 March 09" xfId="573"/>
    <cellStyle name="Hyperlink 3" xfId="574"/>
    <cellStyle name="Hyperlink 4" xfId="575"/>
    <cellStyle name="imf-one decimal" xfId="576"/>
    <cellStyle name="imf-zero decimal" xfId="577"/>
    <cellStyle name="Manual" xfId="578"/>
    <cellStyle name="Milliers [0]_Encours - Apr rééch" xfId="579"/>
    <cellStyle name="Milliers_Encours - Apr rééch" xfId="580"/>
    <cellStyle name="Monétaire [0]_Encours - Apr rééch" xfId="581"/>
    <cellStyle name="Monétaire_Encours - Apr rééch" xfId="582"/>
    <cellStyle name="Normal" xfId="0" builtinId="0"/>
    <cellStyle name="Normal - Style1" xfId="583"/>
    <cellStyle name="Normal - Style2" xfId="584"/>
    <cellStyle name="Normal - Style3" xfId="585"/>
    <cellStyle name="Normal - Style4" xfId="586"/>
    <cellStyle name="Normal 10" xfId="587"/>
    <cellStyle name="Normal 10 2" xfId="588"/>
    <cellStyle name="Normal 10 2 2" xfId="589"/>
    <cellStyle name="Normal 10 3" xfId="590"/>
    <cellStyle name="Normal 10 3 2" xfId="591"/>
    <cellStyle name="Normal 11" xfId="592"/>
    <cellStyle name="Normal 11 2" xfId="593"/>
    <cellStyle name="Normal 11 3" xfId="594"/>
    <cellStyle name="Normal 12" xfId="595"/>
    <cellStyle name="Normal 12 2" xfId="596"/>
    <cellStyle name="Normal 12 2 2" xfId="597"/>
    <cellStyle name="Normal 12 3" xfId="598"/>
    <cellStyle name="Normal 12 4" xfId="599"/>
    <cellStyle name="Normal 12 5" xfId="600"/>
    <cellStyle name="Normal 12 6" xfId="601"/>
    <cellStyle name="Normal 12 7" xfId="602"/>
    <cellStyle name="Normal 13" xfId="603"/>
    <cellStyle name="Normal 13 2" xfId="604"/>
    <cellStyle name="Normal 13 2 2" xfId="605"/>
    <cellStyle name="Normal 13 3" xfId="606"/>
    <cellStyle name="Normal 13 4" xfId="607"/>
    <cellStyle name="Normal 13 5" xfId="608"/>
    <cellStyle name="Normal 13 6" xfId="609"/>
    <cellStyle name="Normal 13 7" xfId="610"/>
    <cellStyle name="Normal 14" xfId="611"/>
    <cellStyle name="Normal 14 2" xfId="612"/>
    <cellStyle name="Normal 14 2 2" xfId="613"/>
    <cellStyle name="Normal 14 3" xfId="614"/>
    <cellStyle name="Normal 15" xfId="615"/>
    <cellStyle name="Normal 15 2" xfId="616"/>
    <cellStyle name="Normal 15 2 2" xfId="617"/>
    <cellStyle name="Normal 16" xfId="618"/>
    <cellStyle name="Normal 16 2" xfId="619"/>
    <cellStyle name="Normal 17" xfId="620"/>
    <cellStyle name="Normal 17 2" xfId="621"/>
    <cellStyle name="Normal 17 2 2" xfId="622"/>
    <cellStyle name="Normal 18" xfId="623"/>
    <cellStyle name="Normal 19" xfId="624"/>
    <cellStyle name="Normal 19 2" xfId="625"/>
    <cellStyle name="Normal 2" xfId="3"/>
    <cellStyle name="Normal 2 10" xfId="626"/>
    <cellStyle name="Normal 2 10 2" xfId="627"/>
    <cellStyle name="Normal 2 11" xfId="628"/>
    <cellStyle name="Normal 2 11 2" xfId="629"/>
    <cellStyle name="Normal 2 12" xfId="630"/>
    <cellStyle name="Normal 2 13" xfId="631"/>
    <cellStyle name="Normal 2 14" xfId="632"/>
    <cellStyle name="Normal 2 15" xfId="633"/>
    <cellStyle name="Normal 2 16" xfId="634"/>
    <cellStyle name="Normal 2 17" xfId="635"/>
    <cellStyle name="Normal 2 17 2" xfId="636"/>
    <cellStyle name="Normal 2 17 2 2" xfId="637"/>
    <cellStyle name="Normal 2 17 2 2 2" xfId="638"/>
    <cellStyle name="Normal 2 17 2 2 2 2" xfId="639"/>
    <cellStyle name="Normal 2 17 2 2 2 3" xfId="640"/>
    <cellStyle name="Normal 2 17 2 3 3" xfId="641"/>
    <cellStyle name="Normal 2 17 2 4" xfId="642"/>
    <cellStyle name="Normal 2 17 3" xfId="5"/>
    <cellStyle name="Normal 2 18" xfId="643"/>
    <cellStyle name="Normal 2 19" xfId="644"/>
    <cellStyle name="Normal 2 19 2" xfId="645"/>
    <cellStyle name="Normal 2 2" xfId="646"/>
    <cellStyle name="Normal 2 2 10" xfId="647"/>
    <cellStyle name="Normal 2 2 10 2" xfId="648"/>
    <cellStyle name="Normal 2 2 11" xfId="649"/>
    <cellStyle name="Normal 2 2 11 2" xfId="650"/>
    <cellStyle name="Normal 2 2 12" xfId="651"/>
    <cellStyle name="Normal 2 2 12 2" xfId="652"/>
    <cellStyle name="Normal 2 2 13" xfId="653"/>
    <cellStyle name="Normal 2 2 13 2" xfId="654"/>
    <cellStyle name="Normal 2 2 14" xfId="655"/>
    <cellStyle name="Normal 2 2 15" xfId="656"/>
    <cellStyle name="Normal 2 2 16" xfId="657"/>
    <cellStyle name="Normal 2 2 2" xfId="658"/>
    <cellStyle name="Normal 2 2 2 10" xfId="659"/>
    <cellStyle name="Normal 2 2 2 11" xfId="660"/>
    <cellStyle name="Normal 2 2 2 2" xfId="661"/>
    <cellStyle name="Normal 2 2 2 2 10" xfId="662"/>
    <cellStyle name="Normal 2 2 2 2 11" xfId="663"/>
    <cellStyle name="Normal 2 2 2 2 2" xfId="664"/>
    <cellStyle name="Normal 2 2 2 2 2 2" xfId="665"/>
    <cellStyle name="Normal 2 2 2 2 2 3" xfId="666"/>
    <cellStyle name="Normal 2 2 2 2 2 4" xfId="667"/>
    <cellStyle name="Normal 2 2 2 2 2 5" xfId="668"/>
    <cellStyle name="Normal 2 2 2 2 2 6" xfId="669"/>
    <cellStyle name="Normal 2 2 2 2 3" xfId="670"/>
    <cellStyle name="Normal 2 2 2 2 4" xfId="671"/>
    <cellStyle name="Normal 2 2 2 2 5" xfId="672"/>
    <cellStyle name="Normal 2 2 2 2 6" xfId="673"/>
    <cellStyle name="Normal 2 2 2 2 7" xfId="674"/>
    <cellStyle name="Normal 2 2 2 2 8" xfId="675"/>
    <cellStyle name="Normal 2 2 2 2 9" xfId="676"/>
    <cellStyle name="Normal 2 2 2 3" xfId="677"/>
    <cellStyle name="Normal 2 2 2 3 2" xfId="678"/>
    <cellStyle name="Normal 2 2 2 3 3" xfId="679"/>
    <cellStyle name="Normal 2 2 2 3 4" xfId="680"/>
    <cellStyle name="Normal 2 2 2 3 5" xfId="681"/>
    <cellStyle name="Normal 2 2 2 3 6" xfId="682"/>
    <cellStyle name="Normal 2 2 2 4" xfId="683"/>
    <cellStyle name="Normal 2 2 2 4 2" xfId="684"/>
    <cellStyle name="Normal 2 2 2 5" xfId="685"/>
    <cellStyle name="Normal 2 2 2 5 2" xfId="686"/>
    <cellStyle name="Normal 2 2 2 6" xfId="687"/>
    <cellStyle name="Normal 2 2 2 6 2" xfId="688"/>
    <cellStyle name="Normal 2 2 2 7" xfId="689"/>
    <cellStyle name="Normal 2 2 2 8" xfId="690"/>
    <cellStyle name="Normal 2 2 2 9" xfId="691"/>
    <cellStyle name="Normal 2 2 3" xfId="692"/>
    <cellStyle name="Normal 2 2 3 2" xfId="693"/>
    <cellStyle name="Normal 2 2 3 2 2" xfId="694"/>
    <cellStyle name="Normal 2 2 3 3" xfId="695"/>
    <cellStyle name="Normal 2 2 4" xfId="696"/>
    <cellStyle name="Normal 2 2 4 2" xfId="697"/>
    <cellStyle name="Normal 2 2 4 2 2" xfId="698"/>
    <cellStyle name="Normal 2 2 5" xfId="699"/>
    <cellStyle name="Normal 2 2 5 2" xfId="700"/>
    <cellStyle name="Normal 2 2 6" xfId="701"/>
    <cellStyle name="Normal 2 2 6 2" xfId="702"/>
    <cellStyle name="Normal 2 2 7" xfId="703"/>
    <cellStyle name="Normal 2 2 7 2" xfId="704"/>
    <cellStyle name="Normal 2 2 8" xfId="705"/>
    <cellStyle name="Normal 2 2 8 2" xfId="706"/>
    <cellStyle name="Normal 2 2 8 3" xfId="707"/>
    <cellStyle name="Normal 2 2 8 4" xfId="708"/>
    <cellStyle name="Normal 2 2 8 5" xfId="709"/>
    <cellStyle name="Normal 2 2 8 6" xfId="710"/>
    <cellStyle name="Normal 2 2 8 7" xfId="711"/>
    <cellStyle name="Normal 2 2 9" xfId="712"/>
    <cellStyle name="Normal 2 2 9 2" xfId="713"/>
    <cellStyle name="Normal 2 20" xfId="714"/>
    <cellStyle name="Normal 2 21" xfId="715"/>
    <cellStyle name="Normal 2 22" xfId="716"/>
    <cellStyle name="Normal 2 23" xfId="717"/>
    <cellStyle name="Normal 2 24" xfId="718"/>
    <cellStyle name="Normal 2 25" xfId="719"/>
    <cellStyle name="Normal 2 26" xfId="720"/>
    <cellStyle name="Normal 2 3" xfId="721"/>
    <cellStyle name="Normal 2 3 10" xfId="722"/>
    <cellStyle name="Normal 2 3 2" xfId="723"/>
    <cellStyle name="Normal 2 3 2 10" xfId="724"/>
    <cellStyle name="Normal 2 3 2 11" xfId="725"/>
    <cellStyle name="Normal 2 3 2 2" xfId="726"/>
    <cellStyle name="Normal 2 3 2 2 2" xfId="727"/>
    <cellStyle name="Normal 2 3 2 2 3" xfId="728"/>
    <cellStyle name="Normal 2 3 2 2 4" xfId="729"/>
    <cellStyle name="Normal 2 3 2 2 5" xfId="730"/>
    <cellStyle name="Normal 2 3 2 2 6" xfId="731"/>
    <cellStyle name="Normal 2 3 2 3" xfId="732"/>
    <cellStyle name="Normal 2 3 2 4" xfId="733"/>
    <cellStyle name="Normal 2 3 2 5" xfId="734"/>
    <cellStyle name="Normal 2 3 2 6" xfId="735"/>
    <cellStyle name="Normal 2 3 2 7" xfId="736"/>
    <cellStyle name="Normal 2 3 2 8" xfId="737"/>
    <cellStyle name="Normal 2 3 2 9" xfId="738"/>
    <cellStyle name="Normal 2 3 3" xfId="739"/>
    <cellStyle name="Normal 2 3 3 2" xfId="740"/>
    <cellStyle name="Normal 2 3 3 3" xfId="741"/>
    <cellStyle name="Normal 2 3 3 4" xfId="742"/>
    <cellStyle name="Normal 2 3 3 5" xfId="743"/>
    <cellStyle name="Normal 2 3 3 6" xfId="744"/>
    <cellStyle name="Normal 2 3 4" xfId="745"/>
    <cellStyle name="Normal 2 3 5" xfId="746"/>
    <cellStyle name="Normal 2 3 6" xfId="747"/>
    <cellStyle name="Normal 2 3 7" xfId="748"/>
    <cellStyle name="Normal 2 3 8" xfId="749"/>
    <cellStyle name="Normal 2 3 9" xfId="750"/>
    <cellStyle name="Normal 2 4" xfId="751"/>
    <cellStyle name="Normal 2 4 2" xfId="752"/>
    <cellStyle name="Normal 2 5" xfId="753"/>
    <cellStyle name="Normal 2 5 2" xfId="754"/>
    <cellStyle name="Normal 2 6" xfId="755"/>
    <cellStyle name="Normal 2 7" xfId="756"/>
    <cellStyle name="Normal 2 8" xfId="757"/>
    <cellStyle name="Normal 2 8 2" xfId="758"/>
    <cellStyle name="Normal 2 8 3" xfId="759"/>
    <cellStyle name="Normal 2 8 4" xfId="760"/>
    <cellStyle name="Normal 2 8 5" xfId="761"/>
    <cellStyle name="Normal 2 8 6" xfId="762"/>
    <cellStyle name="Normal 2 9" xfId="763"/>
    <cellStyle name="Normal 2 9 2" xfId="764"/>
    <cellStyle name="Normal 2_Changes" xfId="765"/>
    <cellStyle name="Normal 20" xfId="766"/>
    <cellStyle name="Normal 20 2" xfId="767"/>
    <cellStyle name="Normal 21" xfId="768"/>
    <cellStyle name="Normal 22" xfId="769"/>
    <cellStyle name="Normal 22 2" xfId="770"/>
    <cellStyle name="Normal 22 2 2" xfId="771"/>
    <cellStyle name="Normal 22 3" xfId="772"/>
    <cellStyle name="Normal 22 4" xfId="773"/>
    <cellStyle name="Normal 23" xfId="774"/>
    <cellStyle name="Normal 23 2" xfId="775"/>
    <cellStyle name="Normal 23 2 2" xfId="776"/>
    <cellStyle name="Normal 23 3" xfId="777"/>
    <cellStyle name="Normal 23 4" xfId="778"/>
    <cellStyle name="Normal 24" xfId="779"/>
    <cellStyle name="Normal 24 2" xfId="780"/>
    <cellStyle name="Normal 24 2 2" xfId="781"/>
    <cellStyle name="Normal 24 3" xfId="782"/>
    <cellStyle name="Normal 24 4" xfId="783"/>
    <cellStyle name="Normal 25" xfId="784"/>
    <cellStyle name="Normal 25 2" xfId="785"/>
    <cellStyle name="Normal 25 2 2" xfId="786"/>
    <cellStyle name="Normal 25 3" xfId="787"/>
    <cellStyle name="Normal 25 4" xfId="788"/>
    <cellStyle name="Normal 26" xfId="789"/>
    <cellStyle name="Normal 26 2" xfId="790"/>
    <cellStyle name="Normal 27" xfId="791"/>
    <cellStyle name="Normal 28" xfId="792"/>
    <cellStyle name="Normal 29" xfId="793"/>
    <cellStyle name="Normal 3" xfId="794"/>
    <cellStyle name="Normal 3 10" xfId="795"/>
    <cellStyle name="Normal 3 11" xfId="796"/>
    <cellStyle name="Normal 3 12" xfId="797"/>
    <cellStyle name="Normal 3 2" xfId="798"/>
    <cellStyle name="Normal 3 2 2" xfId="799"/>
    <cellStyle name="Normal 3 2 2 2" xfId="800"/>
    <cellStyle name="Normal 3 3" xfId="801"/>
    <cellStyle name="Normal 3 3 2" xfId="802"/>
    <cellStyle name="Normal 3 4" xfId="803"/>
    <cellStyle name="Normal 3 5" xfId="804"/>
    <cellStyle name="Normal 3 6" xfId="805"/>
    <cellStyle name="Normal 3 7" xfId="806"/>
    <cellStyle name="Normal 3 8" xfId="807"/>
    <cellStyle name="Normal 3 9" xfId="808"/>
    <cellStyle name="Normal 30" xfId="809"/>
    <cellStyle name="Normal 31" xfId="810"/>
    <cellStyle name="Normal 32" xfId="811"/>
    <cellStyle name="Normal 33" xfId="812"/>
    <cellStyle name="Normal 34" xfId="813"/>
    <cellStyle name="Normal 35" xfId="814"/>
    <cellStyle name="Normal 36" xfId="815"/>
    <cellStyle name="Normal 37" xfId="816"/>
    <cellStyle name="Normal 38" xfId="817"/>
    <cellStyle name="Normal 39" xfId="818"/>
    <cellStyle name="Normal 4" xfId="819"/>
    <cellStyle name="Normal 4 10" xfId="820"/>
    <cellStyle name="Normal 4 11" xfId="821"/>
    <cellStyle name="Normal 4 12" xfId="822"/>
    <cellStyle name="Normal 4 2" xfId="823"/>
    <cellStyle name="Normal 4 2 2" xfId="824"/>
    <cellStyle name="Normal 4 2 3" xfId="825"/>
    <cellStyle name="Normal 4 2 4" xfId="826"/>
    <cellStyle name="Normal 4 2 5" xfId="827"/>
    <cellStyle name="Normal 4 2 6" xfId="828"/>
    <cellStyle name="Normal 4 3" xfId="829"/>
    <cellStyle name="Normal 4 3 2" xfId="830"/>
    <cellStyle name="Normal 4 4" xfId="831"/>
    <cellStyle name="Normal 4 5" xfId="832"/>
    <cellStyle name="Normal 4 6" xfId="833"/>
    <cellStyle name="Normal 4 7" xfId="834"/>
    <cellStyle name="Normal 4 8" xfId="835"/>
    <cellStyle name="Normal 4 9" xfId="836"/>
    <cellStyle name="Normal 4_9June MTEF 10-11" xfId="837"/>
    <cellStyle name="Normal 40" xfId="838"/>
    <cellStyle name="Normal 41" xfId="839"/>
    <cellStyle name="Normal 42" xfId="840"/>
    <cellStyle name="Normal 43" xfId="841"/>
    <cellStyle name="Normal 44" xfId="842"/>
    <cellStyle name="Normal 45" xfId="843"/>
    <cellStyle name="Normal 47" xfId="844"/>
    <cellStyle name="Normal 5" xfId="845"/>
    <cellStyle name="Normal 5 2" xfId="846"/>
    <cellStyle name="Normal 5 2 2" xfId="847"/>
    <cellStyle name="Normal 5 2 3" xfId="848"/>
    <cellStyle name="Normal 5 3" xfId="849"/>
    <cellStyle name="Normal 5 3 2" xfId="850"/>
    <cellStyle name="Normal 5 4" xfId="851"/>
    <cellStyle name="Normal 5 4 2" xfId="852"/>
    <cellStyle name="Normal 5_MTEF adjustmnets-Final MoES May 2010" xfId="853"/>
    <cellStyle name="Normal 6" xfId="854"/>
    <cellStyle name="Normal 6 2" xfId="855"/>
    <cellStyle name="Normal 6 2 2" xfId="856"/>
    <cellStyle name="Normal 6 2 2 2" xfId="857"/>
    <cellStyle name="Normal 6 2 2 2 2" xfId="858"/>
    <cellStyle name="Normal 6 2 2 3" xfId="859"/>
    <cellStyle name="Normal 6 2 3" xfId="860"/>
    <cellStyle name="Normal 6 2 4" xfId="861"/>
    <cellStyle name="Normal 6 3" xfId="862"/>
    <cellStyle name="Normal 6 3 2" xfId="863"/>
    <cellStyle name="Normal 6 4" xfId="864"/>
    <cellStyle name="Normal 6 4 2" xfId="865"/>
    <cellStyle name="Normal 67" xfId="866"/>
    <cellStyle name="Normal 7" xfId="867"/>
    <cellStyle name="Normal 7 2" xfId="868"/>
    <cellStyle name="Normal 7 2 2" xfId="869"/>
    <cellStyle name="Normal 7 2 3" xfId="870"/>
    <cellStyle name="Normal 7 3" xfId="871"/>
    <cellStyle name="Normal 7 4" xfId="872"/>
    <cellStyle name="Normal 7_MTEF adjustmnets-Final MoES May 2010" xfId="873"/>
    <cellStyle name="Normal 8" xfId="874"/>
    <cellStyle name="Normal 8 2" xfId="875"/>
    <cellStyle name="Normal 8 2 10" xfId="876"/>
    <cellStyle name="Normal 8 2 2" xfId="877"/>
    <cellStyle name="Normal 8 2 2 2" xfId="878"/>
    <cellStyle name="Normal 8 2 2 2 2" xfId="879"/>
    <cellStyle name="Normal 8 2 2 2 2 2" xfId="880"/>
    <cellStyle name="Normal 8 2 2 2 2 3" xfId="881"/>
    <cellStyle name="Normal 8 2 2 2 2 4" xfId="882"/>
    <cellStyle name="Normal 8 2 2 2 2 5" xfId="883"/>
    <cellStyle name="Normal 8 2 2 2 2 6" xfId="884"/>
    <cellStyle name="Normal 8 2 2 2 3" xfId="885"/>
    <cellStyle name="Normal 8 2 2 2 4" xfId="886"/>
    <cellStyle name="Normal 8 2 2 2 5" xfId="887"/>
    <cellStyle name="Normal 8 2 2 2 6" xfId="888"/>
    <cellStyle name="Normal 8 2 2 3" xfId="889"/>
    <cellStyle name="Normal 8 2 2 4" xfId="890"/>
    <cellStyle name="Normal 8 2 2 5" xfId="891"/>
    <cellStyle name="Normal 8 2 2 6" xfId="892"/>
    <cellStyle name="Normal 8 2 2 7" xfId="893"/>
    <cellStyle name="Normal 8 2 3" xfId="894"/>
    <cellStyle name="Normal 8 2 4" xfId="895"/>
    <cellStyle name="Normal 8 2 5" xfId="896"/>
    <cellStyle name="Normal 8 2 5 2" xfId="897"/>
    <cellStyle name="Normal 8 2 5 3" xfId="898"/>
    <cellStyle name="Normal 8 2 5 4" xfId="899"/>
    <cellStyle name="Normal 8 2 5 5" xfId="900"/>
    <cellStyle name="Normal 8 2 5 6" xfId="901"/>
    <cellStyle name="Normal 8 2 6" xfId="902"/>
    <cellStyle name="Normal 8 2 6 2" xfId="903"/>
    <cellStyle name="Normal 8 2 6 3" xfId="904"/>
    <cellStyle name="Normal 8 2 6 4" xfId="905"/>
    <cellStyle name="Normal 8 2 6 5" xfId="906"/>
    <cellStyle name="Normal 8 2 7" xfId="907"/>
    <cellStyle name="Normal 8 2 7 2" xfId="908"/>
    <cellStyle name="Normal 8 2 7 3" xfId="909"/>
    <cellStyle name="Normal 8 2 7 4" xfId="910"/>
    <cellStyle name="Normal 8 2 8" xfId="911"/>
    <cellStyle name="Normal 8 2 9" xfId="912"/>
    <cellStyle name="Normal 8 3" xfId="913"/>
    <cellStyle name="Normal 8 4" xfId="914"/>
    <cellStyle name="Normal 8 5" xfId="915"/>
    <cellStyle name="Normal 9" xfId="916"/>
    <cellStyle name="Normal 9 10" xfId="917"/>
    <cellStyle name="Normal 9 11" xfId="918"/>
    <cellStyle name="Normal 9 11 2" xfId="919"/>
    <cellStyle name="Normal 9 11 3" xfId="920"/>
    <cellStyle name="Normal 9 11 4" xfId="921"/>
    <cellStyle name="Normal 9 11 5" xfId="922"/>
    <cellStyle name="Normal 9 11 6" xfId="923"/>
    <cellStyle name="Normal 9 12" xfId="924"/>
    <cellStyle name="Normal 9 12 2" xfId="925"/>
    <cellStyle name="Normal 9 12 3" xfId="926"/>
    <cellStyle name="Normal 9 12 4" xfId="927"/>
    <cellStyle name="Normal 9 12 5" xfId="928"/>
    <cellStyle name="Normal 9 13" xfId="929"/>
    <cellStyle name="Normal 9 13 2" xfId="930"/>
    <cellStyle name="Normal 9 13 3" xfId="931"/>
    <cellStyle name="Normal 9 13 4" xfId="932"/>
    <cellStyle name="Normal 9 14" xfId="933"/>
    <cellStyle name="Normal 9 15" xfId="934"/>
    <cellStyle name="Normal 9 16" xfId="935"/>
    <cellStyle name="Normal 9 17" xfId="936"/>
    <cellStyle name="Normal 9 17 2" xfId="937"/>
    <cellStyle name="Normal 9 17 2 2" xfId="938"/>
    <cellStyle name="Normal 9 17 3" xfId="939"/>
    <cellStyle name="Normal 9 18" xfId="940"/>
    <cellStyle name="Normal 9 19" xfId="941"/>
    <cellStyle name="Normal 9 2" xfId="942"/>
    <cellStyle name="Normal 9 2 2" xfId="943"/>
    <cellStyle name="Normal 9 20" xfId="944"/>
    <cellStyle name="Normal 9 3" xfId="945"/>
    <cellStyle name="Normal 9 4" xfId="946"/>
    <cellStyle name="Normal 9 5" xfId="947"/>
    <cellStyle name="Normal 9 6" xfId="948"/>
    <cellStyle name="Normal 9 7" xfId="949"/>
    <cellStyle name="Normal 9 8" xfId="950"/>
    <cellStyle name="Normal 9 8 2" xfId="951"/>
    <cellStyle name="Normal 9 8 2 2" xfId="952"/>
    <cellStyle name="Normal 9 8 2 2 2" xfId="953"/>
    <cellStyle name="Normal 9 8 2 2 3" xfId="954"/>
    <cellStyle name="Normal 9 8 2 2 4" xfId="955"/>
    <cellStyle name="Normal 9 8 2 2 5" xfId="956"/>
    <cellStyle name="Normal 9 8 2 2 6" xfId="957"/>
    <cellStyle name="Normal 9 8 2 3" xfId="958"/>
    <cellStyle name="Normal 9 8 2 4" xfId="959"/>
    <cellStyle name="Normal 9 8 2 5" xfId="960"/>
    <cellStyle name="Normal 9 8 2 6" xfId="961"/>
    <cellStyle name="Normal 9 8 3" xfId="962"/>
    <cellStyle name="Normal 9 8 4" xfId="963"/>
    <cellStyle name="Normal 9 8 5" xfId="964"/>
    <cellStyle name="Normal 9 8 6" xfId="965"/>
    <cellStyle name="Normal 9 8 7" xfId="966"/>
    <cellStyle name="Normal 9 9" xfId="967"/>
    <cellStyle name="Normal Table" xfId="968"/>
    <cellStyle name="Note 2" xfId="969"/>
    <cellStyle name="Note 2 2" xfId="970"/>
    <cellStyle name="Note 3" xfId="971"/>
    <cellStyle name="Note 3 2" xfId="972"/>
    <cellStyle name="Note 4" xfId="973"/>
    <cellStyle name="Note 4 2" xfId="974"/>
    <cellStyle name="Percent 10 2" xfId="975"/>
    <cellStyle name="Percent 2" xfId="976"/>
    <cellStyle name="Percent 2 10" xfId="977"/>
    <cellStyle name="Percent 2 11" xfId="978"/>
    <cellStyle name="Percent 2 12" xfId="979"/>
    <cellStyle name="Percent 2 13" xfId="980"/>
    <cellStyle name="Percent 2 2" xfId="981"/>
    <cellStyle name="Percent 2 2 2" xfId="982"/>
    <cellStyle name="Percent 2 3" xfId="983"/>
    <cellStyle name="Percent 2 4" xfId="984"/>
    <cellStyle name="Percent 2 5" xfId="985"/>
    <cellStyle name="Percent 2 5 2" xfId="986"/>
    <cellStyle name="Percent 2 6" xfId="987"/>
    <cellStyle name="Percent 2 7" xfId="988"/>
    <cellStyle name="Percent 2 8" xfId="989"/>
    <cellStyle name="Percent 2 9" xfId="990"/>
    <cellStyle name="Percent 3" xfId="991"/>
    <cellStyle name="Percent 3 2" xfId="992"/>
    <cellStyle name="Percent 3 2 2" xfId="993"/>
    <cellStyle name="Percent 3 2 2 2" xfId="994"/>
    <cellStyle name="Percent 3 2 3" xfId="995"/>
    <cellStyle name="Percent 3 2 4" xfId="996"/>
    <cellStyle name="Percent 3 2 5" xfId="997"/>
    <cellStyle name="Percent 3 2 6" xfId="998"/>
    <cellStyle name="Percent 3 3" xfId="999"/>
    <cellStyle name="Percent 3 3 2" xfId="1000"/>
    <cellStyle name="Percent 3 3 3" xfId="1001"/>
    <cellStyle name="Percent 3 4" xfId="1002"/>
    <cellStyle name="Percent 3 4 2" xfId="1003"/>
    <cellStyle name="Percent 3 5" xfId="1004"/>
    <cellStyle name="Percent 3 5 2" xfId="1005"/>
    <cellStyle name="Percent 3 6" xfId="1006"/>
    <cellStyle name="Percent 4" xfId="1007"/>
    <cellStyle name="Percent 4 2" xfId="1008"/>
    <cellStyle name="Percent 4 2 2" xfId="1009"/>
    <cellStyle name="Percent 4 2 2 2" xfId="1010"/>
    <cellStyle name="Percent 4 2 3" xfId="1011"/>
    <cellStyle name="Percent 4 3" xfId="1012"/>
    <cellStyle name="Percent 4 4" xfId="1013"/>
    <cellStyle name="Percent 4 5" xfId="1014"/>
    <cellStyle name="Percent 5" xfId="1015"/>
    <cellStyle name="Percent 5 2" xfId="1016"/>
    <cellStyle name="Percent 5 2 2" xfId="1017"/>
    <cellStyle name="Percent 5 2 2 2" xfId="1018"/>
    <cellStyle name="Percent 5 2 3" xfId="1019"/>
    <cellStyle name="Percent 5 2 3 2" xfId="1020"/>
    <cellStyle name="Percent 5 2 4" xfId="1021"/>
    <cellStyle name="Percent 5 2 4 2" xfId="1022"/>
    <cellStyle name="Percent 5 2 5" xfId="1023"/>
    <cellStyle name="Percent 5 2 5 2" xfId="1024"/>
    <cellStyle name="Percent 5 2 6" xfId="1025"/>
    <cellStyle name="Percent 5 2 6 2" xfId="1026"/>
    <cellStyle name="Percent 5 2 7" xfId="1027"/>
    <cellStyle name="Percent 5 2 7 2" xfId="1028"/>
    <cellStyle name="Percent 5 3" xfId="1029"/>
    <cellStyle name="Percent 6" xfId="1030"/>
    <cellStyle name="Percent 6 2" xfId="1031"/>
    <cellStyle name="Percent 7" xfId="1032"/>
    <cellStyle name="Percent 7 2" xfId="1033"/>
    <cellStyle name="Percent 8" xfId="1034"/>
    <cellStyle name="Percent 8 2" xfId="1035"/>
    <cellStyle name="Percent 9" xfId="1036"/>
    <cellStyle name="percentage difference" xfId="1037"/>
    <cellStyle name="Publication" xfId="1038"/>
    <cellStyle name="標準 2" xfId="1039"/>
  </cellStyles>
  <dxfs count="1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1\EMIS\Abstract%2098\School_Enrolment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rolment"/>
      <sheetName val="BY SUPER"/>
      <sheetName val="SUBJECT SUMMARY"/>
      <sheetName val="CLASS"/>
      <sheetName val="CLASS SUMMARY"/>
      <sheetName val="BY_SUB_CLASS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Core Text Books Procured Under Super(s) I,II,III &amp; IV by Class, Subject</v>
          </cell>
          <cell r="P2" t="str">
            <v>Amount Spent on Core Text Books Procured Under Super(s) I,II,III &amp; IV by Class, Subject</v>
          </cell>
        </row>
        <row r="4">
          <cell r="B4" t="str">
            <v>English</v>
          </cell>
          <cell r="O4" t="str">
            <v>English</v>
          </cell>
        </row>
        <row r="6">
          <cell r="D6" t="str">
            <v>Primary 1</v>
          </cell>
          <cell r="E6" t="str">
            <v>Primary 2</v>
          </cell>
          <cell r="F6" t="str">
            <v>Primary 3</v>
          </cell>
          <cell r="G6" t="str">
            <v>Primary 4</v>
          </cell>
          <cell r="H6" t="str">
            <v>Primary 5</v>
          </cell>
          <cell r="I6" t="str">
            <v>Primary 6</v>
          </cell>
          <cell r="J6" t="str">
            <v>Primary 7</v>
          </cell>
          <cell r="K6" t="str">
            <v>TOTAL</v>
          </cell>
          <cell r="Q6" t="str">
            <v>Primary 1</v>
          </cell>
          <cell r="R6" t="str">
            <v>Primary 2</v>
          </cell>
          <cell r="S6" t="str">
            <v>Primary 3</v>
          </cell>
          <cell r="T6" t="str">
            <v>Primary 4</v>
          </cell>
          <cell r="U6" t="str">
            <v>Primary 5</v>
          </cell>
          <cell r="V6" t="str">
            <v>Primary 6</v>
          </cell>
          <cell r="W6" t="str">
            <v>Primary 7</v>
          </cell>
          <cell r="X6" t="str">
            <v>TOTAL</v>
          </cell>
        </row>
        <row r="7">
          <cell r="C7" t="str">
            <v>Super I</v>
          </cell>
          <cell r="H7">
            <v>50000</v>
          </cell>
          <cell r="I7">
            <v>46500</v>
          </cell>
          <cell r="J7">
            <v>35000</v>
          </cell>
          <cell r="K7">
            <v>131500</v>
          </cell>
          <cell r="P7" t="str">
            <v>Super I</v>
          </cell>
          <cell r="U7">
            <v>192374500</v>
          </cell>
          <cell r="V7">
            <v>189404000</v>
          </cell>
          <cell r="W7">
            <v>143034000</v>
          </cell>
          <cell r="X7">
            <v>524812500</v>
          </cell>
        </row>
        <row r="8">
          <cell r="C8" t="str">
            <v>Super II</v>
          </cell>
          <cell r="D8">
            <v>36150</v>
          </cell>
          <cell r="E8">
            <v>27880</v>
          </cell>
          <cell r="F8">
            <v>30850</v>
          </cell>
          <cell r="G8">
            <v>31320</v>
          </cell>
          <cell r="K8">
            <v>126200</v>
          </cell>
          <cell r="P8" t="str">
            <v>Super II</v>
          </cell>
          <cell r="Q8">
            <v>103665000</v>
          </cell>
          <cell r="R8">
            <v>101106000</v>
          </cell>
          <cell r="S8">
            <v>133565000</v>
          </cell>
          <cell r="T8">
            <v>143092500</v>
          </cell>
          <cell r="X8">
            <v>481428500</v>
          </cell>
        </row>
        <row r="9">
          <cell r="C9" t="str">
            <v>Supper III</v>
          </cell>
          <cell r="D9">
            <v>107001</v>
          </cell>
          <cell r="E9">
            <v>72001</v>
          </cell>
          <cell r="F9">
            <v>75001</v>
          </cell>
          <cell r="G9">
            <v>76001</v>
          </cell>
          <cell r="H9">
            <v>104002</v>
          </cell>
          <cell r="I9">
            <v>98001</v>
          </cell>
          <cell r="J9">
            <v>83000</v>
          </cell>
          <cell r="K9">
            <v>615007</v>
          </cell>
          <cell r="P9" t="str">
            <v>Supper III</v>
          </cell>
          <cell r="Q9">
            <v>225089760</v>
          </cell>
          <cell r="R9">
            <v>193618320</v>
          </cell>
          <cell r="S9">
            <v>227002720</v>
          </cell>
          <cell r="T9">
            <v>248466960</v>
          </cell>
          <cell r="U9">
            <v>412850000</v>
          </cell>
          <cell r="V9">
            <v>362835360</v>
          </cell>
          <cell r="W9">
            <v>366076000</v>
          </cell>
          <cell r="X9">
            <v>2035939120</v>
          </cell>
        </row>
        <row r="10">
          <cell r="C10" t="str">
            <v>Supper IV</v>
          </cell>
          <cell r="D10">
            <v>46960</v>
          </cell>
          <cell r="E10">
            <v>38700</v>
          </cell>
          <cell r="F10">
            <v>86250</v>
          </cell>
          <cell r="G10">
            <v>77396</v>
          </cell>
          <cell r="H10">
            <v>69340</v>
          </cell>
          <cell r="I10">
            <v>34450</v>
          </cell>
          <cell r="J10">
            <v>28580</v>
          </cell>
          <cell r="K10">
            <v>381676</v>
          </cell>
          <cell r="P10" t="str">
            <v>Supper IV</v>
          </cell>
          <cell r="Q10">
            <v>168724250</v>
          </cell>
          <cell r="R10">
            <v>167915487.5</v>
          </cell>
          <cell r="S10">
            <v>418882687.5</v>
          </cell>
          <cell r="T10">
            <v>409749853</v>
          </cell>
          <cell r="U10">
            <v>375623867.5</v>
          </cell>
          <cell r="V10">
            <v>192306737.5</v>
          </cell>
          <cell r="W10">
            <v>176188960</v>
          </cell>
          <cell r="X10">
            <v>1909391843</v>
          </cell>
        </row>
        <row r="11">
          <cell r="D11">
            <v>190111</v>
          </cell>
          <cell r="E11">
            <v>138581</v>
          </cell>
          <cell r="F11">
            <v>192101</v>
          </cell>
          <cell r="G11">
            <v>184717</v>
          </cell>
          <cell r="H11">
            <v>223342</v>
          </cell>
          <cell r="I11">
            <v>178951</v>
          </cell>
          <cell r="J11">
            <v>146580</v>
          </cell>
          <cell r="K11">
            <v>1254383</v>
          </cell>
          <cell r="Q11">
            <v>497479010</v>
          </cell>
          <cell r="R11">
            <v>462639807.5</v>
          </cell>
          <cell r="S11">
            <v>779450407.5</v>
          </cell>
          <cell r="T11">
            <v>801309313</v>
          </cell>
          <cell r="U11">
            <v>980848367.5</v>
          </cell>
          <cell r="V11">
            <v>744546097.5</v>
          </cell>
          <cell r="W11">
            <v>685298960</v>
          </cell>
          <cell r="X11">
            <v>4951571963</v>
          </cell>
        </row>
        <row r="13">
          <cell r="B13" t="str">
            <v>Mathematics</v>
          </cell>
          <cell r="O13" t="str">
            <v>Mathematics</v>
          </cell>
        </row>
        <row r="15">
          <cell r="D15" t="str">
            <v>Primary 1</v>
          </cell>
          <cell r="E15" t="str">
            <v>Primary 2</v>
          </cell>
          <cell r="F15" t="str">
            <v>Primary 3</v>
          </cell>
          <cell r="G15" t="str">
            <v>Primary 4</v>
          </cell>
          <cell r="H15" t="str">
            <v>Primary 5</v>
          </cell>
          <cell r="I15" t="str">
            <v>Primary 6</v>
          </cell>
          <cell r="J15" t="str">
            <v>Primary 7</v>
          </cell>
          <cell r="K15" t="str">
            <v>TOTAL</v>
          </cell>
          <cell r="Q15" t="str">
            <v>Primary 1</v>
          </cell>
          <cell r="R15" t="str">
            <v>Primary 2</v>
          </cell>
          <cell r="S15" t="str">
            <v>Primary 3</v>
          </cell>
          <cell r="T15" t="str">
            <v>Primary 4</v>
          </cell>
          <cell r="U15" t="str">
            <v>Primary 5</v>
          </cell>
          <cell r="V15" t="str">
            <v>Primary 6</v>
          </cell>
          <cell r="W15" t="str">
            <v>Primary 7</v>
          </cell>
          <cell r="X15" t="str">
            <v>TOTAL</v>
          </cell>
        </row>
        <row r="16">
          <cell r="C16" t="str">
            <v>Super I</v>
          </cell>
          <cell r="H16">
            <v>28000</v>
          </cell>
          <cell r="I16">
            <v>28500</v>
          </cell>
          <cell r="J16">
            <v>28500</v>
          </cell>
          <cell r="K16">
            <v>85000</v>
          </cell>
          <cell r="P16" t="str">
            <v>Super I</v>
          </cell>
          <cell r="U16">
            <v>104155500</v>
          </cell>
          <cell r="V16">
            <v>116237000</v>
          </cell>
          <cell r="W16">
            <v>116460000</v>
          </cell>
          <cell r="X16">
            <v>336852500</v>
          </cell>
        </row>
        <row r="17">
          <cell r="C17" t="str">
            <v>Super II</v>
          </cell>
          <cell r="D17">
            <v>27080</v>
          </cell>
          <cell r="E17">
            <v>28979</v>
          </cell>
          <cell r="F17">
            <v>29118</v>
          </cell>
          <cell r="G17">
            <v>29656</v>
          </cell>
          <cell r="K17">
            <v>114833</v>
          </cell>
          <cell r="P17" t="str">
            <v>Super II</v>
          </cell>
          <cell r="Q17">
            <v>91735160</v>
          </cell>
          <cell r="R17">
            <v>97115720</v>
          </cell>
          <cell r="S17">
            <v>130277190</v>
          </cell>
          <cell r="T17">
            <v>160867550</v>
          </cell>
          <cell r="X17">
            <v>479995620</v>
          </cell>
        </row>
        <row r="18">
          <cell r="C18" t="str">
            <v>Supper III</v>
          </cell>
          <cell r="D18">
            <v>45701</v>
          </cell>
          <cell r="E18">
            <v>45501</v>
          </cell>
          <cell r="F18">
            <v>52200</v>
          </cell>
          <cell r="G18">
            <v>53800</v>
          </cell>
          <cell r="H18">
            <v>68501</v>
          </cell>
          <cell r="I18">
            <v>67002</v>
          </cell>
          <cell r="J18">
            <v>64101</v>
          </cell>
          <cell r="K18">
            <v>396806</v>
          </cell>
          <cell r="P18" t="str">
            <v>Supper III</v>
          </cell>
          <cell r="Q18">
            <v>160446056</v>
          </cell>
          <cell r="R18">
            <v>160881256</v>
          </cell>
          <cell r="S18">
            <v>221514000</v>
          </cell>
          <cell r="T18">
            <v>229004800</v>
          </cell>
          <cell r="U18">
            <v>275705996</v>
          </cell>
          <cell r="V18">
            <v>270468032</v>
          </cell>
          <cell r="W18">
            <v>268243772</v>
          </cell>
          <cell r="X18">
            <v>1586263912</v>
          </cell>
        </row>
        <row r="19">
          <cell r="C19" t="str">
            <v>Supper IV</v>
          </cell>
          <cell r="D19">
            <v>26230</v>
          </cell>
          <cell r="E19">
            <v>27880</v>
          </cell>
          <cell r="F19">
            <v>74120</v>
          </cell>
          <cell r="G19">
            <v>68940</v>
          </cell>
          <cell r="H19">
            <v>57550</v>
          </cell>
          <cell r="I19">
            <v>29680</v>
          </cell>
          <cell r="J19">
            <v>27890</v>
          </cell>
          <cell r="K19">
            <v>312290</v>
          </cell>
          <cell r="P19" t="str">
            <v>Supper IV</v>
          </cell>
          <cell r="Q19">
            <v>100260945</v>
          </cell>
          <cell r="R19">
            <v>109199047.5</v>
          </cell>
          <cell r="S19">
            <v>284768393.5</v>
          </cell>
          <cell r="T19">
            <v>295561402</v>
          </cell>
          <cell r="U19">
            <v>291609095.5</v>
          </cell>
          <cell r="V19">
            <v>173732147</v>
          </cell>
          <cell r="W19">
            <v>169411765.5</v>
          </cell>
          <cell r="X19">
            <v>1424542796</v>
          </cell>
        </row>
        <row r="20">
          <cell r="D20">
            <v>99011</v>
          </cell>
          <cell r="E20">
            <v>102360</v>
          </cell>
          <cell r="F20">
            <v>155438</v>
          </cell>
          <cell r="G20">
            <v>152396</v>
          </cell>
          <cell r="H20">
            <v>154051</v>
          </cell>
          <cell r="I20">
            <v>125182</v>
          </cell>
          <cell r="J20">
            <v>120491</v>
          </cell>
          <cell r="K20">
            <v>908929</v>
          </cell>
          <cell r="Q20">
            <v>352442161</v>
          </cell>
          <cell r="R20">
            <v>367196023.5</v>
          </cell>
          <cell r="S20">
            <v>636559583.5</v>
          </cell>
          <cell r="T20">
            <v>685433752</v>
          </cell>
          <cell r="U20">
            <v>671470591.5</v>
          </cell>
          <cell r="V20">
            <v>560437179</v>
          </cell>
          <cell r="W20">
            <v>554115537.5</v>
          </cell>
          <cell r="X20">
            <v>3827654828</v>
          </cell>
        </row>
        <row r="22">
          <cell r="B22" t="str">
            <v>Science</v>
          </cell>
          <cell r="O22" t="str">
            <v>Science</v>
          </cell>
        </row>
        <row r="24">
          <cell r="D24" t="str">
            <v>Primary 1</v>
          </cell>
          <cell r="E24" t="str">
            <v>Primary 2</v>
          </cell>
          <cell r="F24" t="str">
            <v>Primary 3</v>
          </cell>
          <cell r="G24" t="str">
            <v>Primary 4</v>
          </cell>
          <cell r="H24" t="str">
            <v>Primary 5</v>
          </cell>
          <cell r="I24" t="str">
            <v>Primary 6</v>
          </cell>
          <cell r="J24" t="str">
            <v>Primary 7</v>
          </cell>
          <cell r="K24" t="str">
            <v>TOTAL</v>
          </cell>
          <cell r="Q24" t="str">
            <v>Primary 1</v>
          </cell>
          <cell r="R24" t="str">
            <v>Primary 2</v>
          </cell>
          <cell r="S24" t="str">
            <v>Primary 3</v>
          </cell>
          <cell r="T24" t="str">
            <v>Primary 4</v>
          </cell>
          <cell r="U24" t="str">
            <v>Primary 5</v>
          </cell>
          <cell r="V24" t="str">
            <v>Primary 6</v>
          </cell>
          <cell r="W24" t="str">
            <v>Primary 7</v>
          </cell>
          <cell r="X24" t="str">
            <v>TOTAL</v>
          </cell>
        </row>
        <row r="25">
          <cell r="C25" t="str">
            <v>Super I</v>
          </cell>
          <cell r="H25">
            <v>38500</v>
          </cell>
          <cell r="I25">
            <v>37500</v>
          </cell>
          <cell r="J25">
            <v>37500</v>
          </cell>
          <cell r="K25">
            <v>113500</v>
          </cell>
          <cell r="P25" t="str">
            <v>Super I</v>
          </cell>
          <cell r="U25">
            <v>168330000</v>
          </cell>
          <cell r="V25">
            <v>152749000</v>
          </cell>
          <cell r="W25">
            <v>152749000</v>
          </cell>
          <cell r="X25">
            <v>473828000</v>
          </cell>
        </row>
        <row r="26">
          <cell r="C26" t="str">
            <v>Super II</v>
          </cell>
          <cell r="D26">
            <v>15259</v>
          </cell>
          <cell r="E26">
            <v>15659</v>
          </cell>
          <cell r="F26">
            <v>16509</v>
          </cell>
          <cell r="G26">
            <v>16710</v>
          </cell>
          <cell r="K26">
            <v>64137</v>
          </cell>
          <cell r="P26" t="str">
            <v>Super II</v>
          </cell>
          <cell r="Q26">
            <v>61457300</v>
          </cell>
          <cell r="R26">
            <v>70499420</v>
          </cell>
          <cell r="S26">
            <v>88131780</v>
          </cell>
          <cell r="T26">
            <v>101672000</v>
          </cell>
          <cell r="X26">
            <v>321760500</v>
          </cell>
        </row>
        <row r="27">
          <cell r="C27" t="str">
            <v>Supper III</v>
          </cell>
          <cell r="D27">
            <v>39302</v>
          </cell>
          <cell r="E27">
            <v>39402</v>
          </cell>
          <cell r="F27">
            <v>41601</v>
          </cell>
          <cell r="G27">
            <v>43601</v>
          </cell>
          <cell r="H27">
            <v>46901</v>
          </cell>
          <cell r="I27">
            <v>45401</v>
          </cell>
          <cell r="J27">
            <v>46101</v>
          </cell>
          <cell r="K27">
            <v>302309</v>
          </cell>
          <cell r="P27" t="str">
            <v>Supper III</v>
          </cell>
          <cell r="Q27">
            <v>140200560</v>
          </cell>
          <cell r="R27">
            <v>151359540</v>
          </cell>
          <cell r="S27">
            <v>196435840</v>
          </cell>
          <cell r="T27">
            <v>236412800</v>
          </cell>
          <cell r="U27">
            <v>229065660</v>
          </cell>
          <cell r="V27">
            <v>195046910</v>
          </cell>
          <cell r="W27">
            <v>201737225</v>
          </cell>
          <cell r="X27">
            <v>1350258535</v>
          </cell>
        </row>
        <row r="28">
          <cell r="C28" t="str">
            <v>Supper IV</v>
          </cell>
          <cell r="D28">
            <v>19016</v>
          </cell>
          <cell r="E28">
            <v>19200</v>
          </cell>
          <cell r="F28">
            <v>54970</v>
          </cell>
          <cell r="G28">
            <v>52020</v>
          </cell>
          <cell r="H28">
            <v>46047</v>
          </cell>
          <cell r="I28">
            <v>24268</v>
          </cell>
          <cell r="J28">
            <v>21590</v>
          </cell>
          <cell r="K28">
            <v>237111</v>
          </cell>
          <cell r="P28" t="str">
            <v>Supper IV</v>
          </cell>
          <cell r="Q28">
            <v>81203329.5</v>
          </cell>
          <cell r="R28">
            <v>89641412.5</v>
          </cell>
          <cell r="S28">
            <v>278824902.5</v>
          </cell>
          <cell r="T28">
            <v>308787222.5</v>
          </cell>
          <cell r="U28">
            <v>266537516</v>
          </cell>
          <cell r="V28">
            <v>137818855</v>
          </cell>
          <cell r="W28">
            <v>131604837.5</v>
          </cell>
          <cell r="X28">
            <v>1294418075.5</v>
          </cell>
        </row>
        <row r="29">
          <cell r="D29">
            <v>73577</v>
          </cell>
          <cell r="E29">
            <v>74261</v>
          </cell>
          <cell r="F29">
            <v>113080</v>
          </cell>
          <cell r="G29">
            <v>112331</v>
          </cell>
          <cell r="H29">
            <v>131448</v>
          </cell>
          <cell r="I29">
            <v>107169</v>
          </cell>
          <cell r="J29">
            <v>105191</v>
          </cell>
          <cell r="K29">
            <v>717057</v>
          </cell>
          <cell r="Q29">
            <v>282861189.5</v>
          </cell>
          <cell r="R29">
            <v>311500372.5</v>
          </cell>
          <cell r="S29">
            <v>563392522.5</v>
          </cell>
          <cell r="T29">
            <v>646872022.5</v>
          </cell>
          <cell r="U29">
            <v>663933176</v>
          </cell>
          <cell r="V29">
            <v>485614765</v>
          </cell>
          <cell r="W29">
            <v>486091062.5</v>
          </cell>
          <cell r="X29">
            <v>3440265110.5</v>
          </cell>
        </row>
        <row r="31">
          <cell r="B31" t="str">
            <v>Social Studies</v>
          </cell>
          <cell r="O31" t="str">
            <v>Social Studies</v>
          </cell>
        </row>
        <row r="33">
          <cell r="D33" t="str">
            <v>Primary 1</v>
          </cell>
          <cell r="E33" t="str">
            <v>Primary 2</v>
          </cell>
          <cell r="F33" t="str">
            <v>Primary 3</v>
          </cell>
          <cell r="G33" t="str">
            <v>Primary 4</v>
          </cell>
          <cell r="H33" t="str">
            <v>Primary 5</v>
          </cell>
          <cell r="I33" t="str">
            <v>Primary 6</v>
          </cell>
          <cell r="J33" t="str">
            <v>Primary 7</v>
          </cell>
          <cell r="K33" t="str">
            <v>TOTAL</v>
          </cell>
          <cell r="Q33" t="str">
            <v>Primary 1</v>
          </cell>
          <cell r="R33" t="str">
            <v>Primary 2</v>
          </cell>
          <cell r="S33" t="str">
            <v>Primary 3</v>
          </cell>
          <cell r="T33" t="str">
            <v>Primary 4</v>
          </cell>
          <cell r="U33" t="str">
            <v>Primary 5</v>
          </cell>
          <cell r="V33" t="str">
            <v>Primary 6</v>
          </cell>
          <cell r="W33" t="str">
            <v>Primary 7</v>
          </cell>
          <cell r="X33" t="str">
            <v>TOTAL</v>
          </cell>
        </row>
        <row r="34">
          <cell r="C34" t="str">
            <v>Super I</v>
          </cell>
          <cell r="H34">
            <v>28500</v>
          </cell>
          <cell r="I34">
            <v>26500</v>
          </cell>
          <cell r="J34">
            <v>25500</v>
          </cell>
          <cell r="K34">
            <v>80500</v>
          </cell>
          <cell r="P34" t="str">
            <v>Super I</v>
          </cell>
          <cell r="U34">
            <v>84132000</v>
          </cell>
          <cell r="V34">
            <v>85038500</v>
          </cell>
          <cell r="W34">
            <v>86368500</v>
          </cell>
          <cell r="X34">
            <v>255539000</v>
          </cell>
        </row>
        <row r="35">
          <cell r="C35" t="str">
            <v>Super II</v>
          </cell>
          <cell r="D35">
            <v>13490</v>
          </cell>
          <cell r="E35">
            <v>13920</v>
          </cell>
          <cell r="F35">
            <v>16190</v>
          </cell>
          <cell r="G35">
            <v>15950</v>
          </cell>
          <cell r="K35">
            <v>59550</v>
          </cell>
          <cell r="P35" t="str">
            <v>Super II</v>
          </cell>
          <cell r="Q35">
            <v>24059415</v>
          </cell>
          <cell r="R35">
            <v>36331200</v>
          </cell>
          <cell r="S35">
            <v>49063795</v>
          </cell>
          <cell r="T35">
            <v>64757000</v>
          </cell>
          <cell r="X35">
            <v>174211410</v>
          </cell>
        </row>
        <row r="36">
          <cell r="C36" t="str">
            <v>Supper III</v>
          </cell>
          <cell r="D36">
            <v>39002</v>
          </cell>
          <cell r="E36">
            <v>38502</v>
          </cell>
          <cell r="F36">
            <v>44102</v>
          </cell>
          <cell r="G36">
            <v>48202</v>
          </cell>
          <cell r="H36">
            <v>60503</v>
          </cell>
          <cell r="I36">
            <v>59503</v>
          </cell>
          <cell r="J36">
            <v>51800</v>
          </cell>
          <cell r="K36">
            <v>341614</v>
          </cell>
          <cell r="P36" t="str">
            <v>Supper III</v>
          </cell>
          <cell r="Q36">
            <v>117861544</v>
          </cell>
          <cell r="R36">
            <v>127206048</v>
          </cell>
          <cell r="S36">
            <v>156256731</v>
          </cell>
          <cell r="T36">
            <v>195269314.40000001</v>
          </cell>
          <cell r="U36">
            <v>258660792.40000001</v>
          </cell>
          <cell r="V36">
            <v>287059295</v>
          </cell>
          <cell r="W36">
            <v>272903200</v>
          </cell>
          <cell r="X36">
            <v>1415216924.8</v>
          </cell>
        </row>
        <row r="37">
          <cell r="C37" t="str">
            <v>Supper IV</v>
          </cell>
          <cell r="D37">
            <v>20940</v>
          </cell>
          <cell r="E37">
            <v>21510</v>
          </cell>
          <cell r="F37">
            <v>58750</v>
          </cell>
          <cell r="G37">
            <v>58919</v>
          </cell>
          <cell r="H37">
            <v>50130</v>
          </cell>
          <cell r="I37">
            <v>27250</v>
          </cell>
          <cell r="J37">
            <v>26750</v>
          </cell>
          <cell r="K37">
            <v>264249</v>
          </cell>
          <cell r="P37" t="str">
            <v>Supper IV</v>
          </cell>
          <cell r="Q37">
            <v>63087400</v>
          </cell>
          <cell r="R37">
            <v>66526387.5</v>
          </cell>
          <cell r="S37">
            <v>201911962.5</v>
          </cell>
          <cell r="T37">
            <v>217374540</v>
          </cell>
          <cell r="U37">
            <v>223094237.5</v>
          </cell>
          <cell r="V37">
            <v>140647917.5</v>
          </cell>
          <cell r="W37">
            <v>141507585</v>
          </cell>
          <cell r="X37">
            <v>1054150030</v>
          </cell>
        </row>
        <row r="38">
          <cell r="D38">
            <v>73432</v>
          </cell>
          <cell r="E38">
            <v>73932</v>
          </cell>
          <cell r="F38">
            <v>119042</v>
          </cell>
          <cell r="G38">
            <v>123071</v>
          </cell>
          <cell r="H38">
            <v>139133</v>
          </cell>
          <cell r="I38">
            <v>113253</v>
          </cell>
          <cell r="J38">
            <v>104050</v>
          </cell>
          <cell r="K38">
            <v>745913</v>
          </cell>
          <cell r="Q38">
            <v>205008359</v>
          </cell>
          <cell r="R38">
            <v>230063635.5</v>
          </cell>
          <cell r="S38">
            <v>407232488.5</v>
          </cell>
          <cell r="T38">
            <v>477400854.39999998</v>
          </cell>
          <cell r="U38">
            <v>565887029.89999998</v>
          </cell>
          <cell r="V38">
            <v>512745712.5</v>
          </cell>
          <cell r="W38">
            <v>500779285</v>
          </cell>
          <cell r="X38">
            <v>2899117364.8000002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D148"/>
  <sheetViews>
    <sheetView tabSelected="1" view="pageBreakPreview" topLeftCell="A101" zoomScale="80" zoomScaleSheetLayoutView="80" workbookViewId="0">
      <selection activeCell="J15" sqref="J15"/>
    </sheetView>
  </sheetViews>
  <sheetFormatPr defaultRowHeight="15.75"/>
  <cols>
    <col min="1" max="1" width="7" style="79" bestFit="1" customWidth="1"/>
    <col min="2" max="2" width="34.85546875" style="79" customWidth="1"/>
    <col min="3" max="3" width="13.7109375" style="90" customWidth="1"/>
    <col min="4" max="4" width="12.5703125" style="90" customWidth="1"/>
    <col min="5" max="5" width="50.85546875" style="79" customWidth="1"/>
    <col min="6" max="16384" width="9.140625" style="10"/>
  </cols>
  <sheetData>
    <row r="1" spans="1:9" s="11" customFormat="1" ht="31.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</row>
    <row r="2" spans="1:9" ht="31.5">
      <c r="A2" s="12">
        <v>1</v>
      </c>
      <c r="B2" s="13" t="s">
        <v>120</v>
      </c>
      <c r="C2" s="12" t="s">
        <v>19</v>
      </c>
      <c r="D2" s="31" t="s">
        <v>121</v>
      </c>
      <c r="E2" s="13" t="s">
        <v>122</v>
      </c>
      <c r="I2" s="24"/>
    </row>
    <row r="3" spans="1:9">
      <c r="A3" s="12">
        <f>A2+1</f>
        <v>2</v>
      </c>
      <c r="B3" s="53" t="s">
        <v>171</v>
      </c>
      <c r="C3" s="20" t="s">
        <v>19</v>
      </c>
      <c r="D3" s="22" t="s">
        <v>172</v>
      </c>
      <c r="E3" s="53" t="s">
        <v>173</v>
      </c>
    </row>
    <row r="4" spans="1:9" ht="31.5">
      <c r="A4" s="12">
        <f t="shared" ref="A4:A35" si="0">A3+1</f>
        <v>3</v>
      </c>
      <c r="B4" s="12" t="s">
        <v>18</v>
      </c>
      <c r="C4" s="12" t="s">
        <v>19</v>
      </c>
      <c r="D4" s="12" t="s">
        <v>20</v>
      </c>
      <c r="E4" s="13" t="s">
        <v>21</v>
      </c>
    </row>
    <row r="5" spans="1:9" ht="31.5">
      <c r="A5" s="12">
        <f t="shared" si="0"/>
        <v>4</v>
      </c>
      <c r="B5" s="12" t="s">
        <v>81</v>
      </c>
      <c r="C5" s="12" t="s">
        <v>19</v>
      </c>
      <c r="D5" s="41" t="s">
        <v>82</v>
      </c>
      <c r="E5" s="42" t="s">
        <v>83</v>
      </c>
      <c r="I5" s="24"/>
    </row>
    <row r="6" spans="1:9">
      <c r="A6" s="12">
        <f t="shared" si="0"/>
        <v>5</v>
      </c>
      <c r="B6" s="12" t="s">
        <v>25</v>
      </c>
      <c r="C6" s="12" t="s">
        <v>26</v>
      </c>
      <c r="D6" s="12" t="s">
        <v>27</v>
      </c>
      <c r="E6" s="25" t="s">
        <v>28</v>
      </c>
    </row>
    <row r="7" spans="1:9">
      <c r="A7" s="12">
        <f t="shared" si="0"/>
        <v>6</v>
      </c>
      <c r="B7" s="12" t="s">
        <v>32</v>
      </c>
      <c r="C7" s="12" t="s">
        <v>26</v>
      </c>
      <c r="D7" s="12" t="s">
        <v>27</v>
      </c>
      <c r="E7" s="25" t="s">
        <v>28</v>
      </c>
      <c r="I7" s="24"/>
    </row>
    <row r="8" spans="1:9">
      <c r="A8" s="12">
        <f t="shared" si="0"/>
        <v>7</v>
      </c>
      <c r="B8" s="12" t="s">
        <v>36</v>
      </c>
      <c r="C8" s="12" t="s">
        <v>26</v>
      </c>
      <c r="D8" s="12" t="s">
        <v>27</v>
      </c>
      <c r="E8" s="25" t="s">
        <v>28</v>
      </c>
    </row>
    <row r="9" spans="1:9" ht="47.25">
      <c r="A9" s="12">
        <f t="shared" si="0"/>
        <v>8</v>
      </c>
      <c r="B9" s="12" t="s">
        <v>74</v>
      </c>
      <c r="C9" s="12" t="s">
        <v>19</v>
      </c>
      <c r="D9" s="12" t="s">
        <v>75</v>
      </c>
      <c r="E9" s="25" t="s">
        <v>76</v>
      </c>
    </row>
    <row r="10" spans="1:9" ht="47.25">
      <c r="A10" s="12">
        <f t="shared" si="0"/>
        <v>9</v>
      </c>
      <c r="B10" s="13" t="s">
        <v>154</v>
      </c>
      <c r="C10" s="12" t="s">
        <v>19</v>
      </c>
      <c r="D10" s="31" t="s">
        <v>75</v>
      </c>
      <c r="E10" s="13" t="s">
        <v>155</v>
      </c>
    </row>
    <row r="11" spans="1:9" ht="31.5">
      <c r="A11" s="12">
        <f t="shared" si="0"/>
        <v>10</v>
      </c>
      <c r="B11" s="13" t="s">
        <v>132</v>
      </c>
      <c r="C11" s="12" t="s">
        <v>19</v>
      </c>
      <c r="D11" s="31" t="s">
        <v>133</v>
      </c>
      <c r="E11" s="13" t="s">
        <v>134</v>
      </c>
    </row>
    <row r="12" spans="1:9" ht="31.5">
      <c r="A12" s="12">
        <f t="shared" si="0"/>
        <v>11</v>
      </c>
      <c r="B12" s="13" t="s">
        <v>156</v>
      </c>
      <c r="C12" s="12" t="s">
        <v>19</v>
      </c>
      <c r="D12" s="31" t="s">
        <v>157</v>
      </c>
      <c r="E12" s="13" t="s">
        <v>158</v>
      </c>
    </row>
    <row r="13" spans="1:9" ht="31.5">
      <c r="A13" s="12">
        <f t="shared" si="0"/>
        <v>12</v>
      </c>
      <c r="B13" s="12" t="s">
        <v>59</v>
      </c>
      <c r="C13" s="12" t="s">
        <v>19</v>
      </c>
      <c r="D13" s="12" t="s">
        <v>60</v>
      </c>
      <c r="E13" s="25" t="s">
        <v>61</v>
      </c>
    </row>
    <row r="14" spans="1:9" ht="31.5">
      <c r="A14" s="12">
        <f t="shared" si="0"/>
        <v>13</v>
      </c>
      <c r="B14" s="12" t="s">
        <v>68</v>
      </c>
      <c r="C14" s="12" t="s">
        <v>19</v>
      </c>
      <c r="D14" s="12" t="s">
        <v>69</v>
      </c>
      <c r="E14" s="25" t="s">
        <v>70</v>
      </c>
    </row>
    <row r="15" spans="1:9" ht="31.5">
      <c r="A15" s="12">
        <f t="shared" si="0"/>
        <v>14</v>
      </c>
      <c r="B15" s="13" t="s">
        <v>138</v>
      </c>
      <c r="C15" s="12" t="s">
        <v>19</v>
      </c>
      <c r="D15" s="31" t="s">
        <v>139</v>
      </c>
      <c r="E15" s="13" t="s">
        <v>140</v>
      </c>
    </row>
    <row r="16" spans="1:9" ht="31.5">
      <c r="A16" s="12">
        <f t="shared" si="0"/>
        <v>15</v>
      </c>
      <c r="B16" s="53" t="s">
        <v>177</v>
      </c>
      <c r="C16" s="20" t="s">
        <v>19</v>
      </c>
      <c r="D16" s="22" t="s">
        <v>118</v>
      </c>
      <c r="E16" s="53" t="s">
        <v>178</v>
      </c>
    </row>
    <row r="17" spans="1:5" ht="31.5">
      <c r="A17" s="12">
        <f t="shared" si="0"/>
        <v>16</v>
      </c>
      <c r="B17" s="12" t="s">
        <v>53</v>
      </c>
      <c r="C17" s="12" t="s">
        <v>19</v>
      </c>
      <c r="D17" s="12" t="s">
        <v>54</v>
      </c>
      <c r="E17" s="25" t="s">
        <v>55</v>
      </c>
    </row>
    <row r="18" spans="1:5" s="48" customFormat="1" ht="31.5">
      <c r="A18" s="12">
        <f t="shared" si="0"/>
        <v>17</v>
      </c>
      <c r="B18" s="53" t="s">
        <v>180</v>
      </c>
      <c r="C18" s="20" t="s">
        <v>19</v>
      </c>
      <c r="D18" s="22" t="s">
        <v>54</v>
      </c>
      <c r="E18" s="53" t="s">
        <v>181</v>
      </c>
    </row>
    <row r="19" spans="1:5" s="50" customFormat="1" ht="31.5">
      <c r="A19" s="12">
        <f t="shared" si="0"/>
        <v>18</v>
      </c>
      <c r="B19" s="13" t="s">
        <v>100</v>
      </c>
      <c r="C19" s="12" t="s">
        <v>19</v>
      </c>
      <c r="D19" s="31" t="s">
        <v>101</v>
      </c>
      <c r="E19" s="13" t="s">
        <v>102</v>
      </c>
    </row>
    <row r="20" spans="1:5" ht="33.75" customHeight="1">
      <c r="A20" s="12">
        <f t="shared" si="0"/>
        <v>19</v>
      </c>
      <c r="B20" s="28" t="s">
        <v>48</v>
      </c>
      <c r="C20" s="12" t="s">
        <v>19</v>
      </c>
      <c r="D20" s="12" t="s">
        <v>49</v>
      </c>
      <c r="E20" s="25" t="s">
        <v>50</v>
      </c>
    </row>
    <row r="21" spans="1:5" ht="31.5">
      <c r="A21" s="12">
        <f t="shared" si="0"/>
        <v>20</v>
      </c>
      <c r="B21" s="13" t="s">
        <v>144</v>
      </c>
      <c r="C21" s="12" t="s">
        <v>19</v>
      </c>
      <c r="D21" s="31" t="s">
        <v>49</v>
      </c>
      <c r="E21" s="13" t="s">
        <v>145</v>
      </c>
    </row>
    <row r="22" spans="1:5" ht="31.5">
      <c r="A22" s="12">
        <f t="shared" si="0"/>
        <v>21</v>
      </c>
      <c r="B22" s="13" t="s">
        <v>126</v>
      </c>
      <c r="C22" s="12" t="s">
        <v>19</v>
      </c>
      <c r="D22" s="31" t="s">
        <v>127</v>
      </c>
      <c r="E22" s="13" t="s">
        <v>128</v>
      </c>
    </row>
    <row r="23" spans="1:5" ht="31.5">
      <c r="A23" s="12">
        <f t="shared" si="0"/>
        <v>22</v>
      </c>
      <c r="B23" s="13" t="s">
        <v>106</v>
      </c>
      <c r="C23" s="12" t="s">
        <v>19</v>
      </c>
      <c r="D23" s="31" t="s">
        <v>107</v>
      </c>
      <c r="E23" s="13" t="s">
        <v>108</v>
      </c>
    </row>
    <row r="24" spans="1:5">
      <c r="A24" s="12">
        <f t="shared" si="0"/>
        <v>23</v>
      </c>
      <c r="B24" s="12" t="s">
        <v>63</v>
      </c>
      <c r="C24" s="12" t="s">
        <v>19</v>
      </c>
      <c r="D24" s="12" t="s">
        <v>64</v>
      </c>
      <c r="E24" s="25" t="s">
        <v>65</v>
      </c>
    </row>
    <row r="25" spans="1:5" ht="31.5">
      <c r="A25" s="12">
        <f t="shared" si="0"/>
        <v>24</v>
      </c>
      <c r="B25" s="12" t="s">
        <v>66</v>
      </c>
      <c r="C25" s="12" t="s">
        <v>19</v>
      </c>
      <c r="D25" s="12" t="s">
        <v>64</v>
      </c>
      <c r="E25" s="25" t="s">
        <v>67</v>
      </c>
    </row>
    <row r="26" spans="1:5">
      <c r="A26" s="12">
        <f t="shared" si="0"/>
        <v>25</v>
      </c>
      <c r="B26" s="28" t="s">
        <v>96</v>
      </c>
      <c r="C26" s="12" t="s">
        <v>19</v>
      </c>
      <c r="D26" s="12" t="s">
        <v>64</v>
      </c>
      <c r="E26" s="25" t="s">
        <v>97</v>
      </c>
    </row>
    <row r="27" spans="1:5" ht="31.5">
      <c r="A27" s="12">
        <f t="shared" si="0"/>
        <v>26</v>
      </c>
      <c r="B27" s="13" t="s">
        <v>109</v>
      </c>
      <c r="C27" s="12" t="s">
        <v>19</v>
      </c>
      <c r="D27" s="31" t="s">
        <v>64</v>
      </c>
      <c r="E27" s="13" t="s">
        <v>110</v>
      </c>
    </row>
    <row r="28" spans="1:5">
      <c r="A28" s="12">
        <f t="shared" si="0"/>
        <v>27</v>
      </c>
      <c r="B28" s="12" t="s">
        <v>167</v>
      </c>
      <c r="C28" s="12" t="s">
        <v>19</v>
      </c>
      <c r="D28" s="12" t="s">
        <v>64</v>
      </c>
      <c r="E28" s="25" t="s">
        <v>65</v>
      </c>
    </row>
    <row r="29" spans="1:5" ht="31.5">
      <c r="A29" s="12">
        <f t="shared" si="0"/>
        <v>28</v>
      </c>
      <c r="B29" s="12" t="s">
        <v>91</v>
      </c>
      <c r="C29" s="12" t="s">
        <v>19</v>
      </c>
      <c r="D29" s="12" t="s">
        <v>92</v>
      </c>
      <c r="E29" s="13" t="s">
        <v>93</v>
      </c>
    </row>
    <row r="30" spans="1:5" ht="126">
      <c r="A30" s="12">
        <f t="shared" si="0"/>
        <v>29</v>
      </c>
      <c r="B30" s="13" t="s">
        <v>113</v>
      </c>
      <c r="C30" s="12" t="s">
        <v>19</v>
      </c>
      <c r="D30" s="31" t="s">
        <v>114</v>
      </c>
      <c r="E30" s="13" t="s">
        <v>115</v>
      </c>
    </row>
    <row r="31" spans="1:5">
      <c r="A31" s="12">
        <f t="shared" si="0"/>
        <v>30</v>
      </c>
      <c r="B31" s="12" t="s">
        <v>39</v>
      </c>
      <c r="C31" s="12" t="s">
        <v>19</v>
      </c>
      <c r="D31" s="12" t="s">
        <v>40</v>
      </c>
      <c r="E31" s="13" t="s">
        <v>41</v>
      </c>
    </row>
    <row r="32" spans="1:5">
      <c r="A32" s="12">
        <f t="shared" si="0"/>
        <v>31</v>
      </c>
      <c r="B32" s="12" t="s">
        <v>44</v>
      </c>
      <c r="C32" s="12" t="s">
        <v>19</v>
      </c>
      <c r="D32" s="12" t="s">
        <v>45</v>
      </c>
      <c r="E32" s="25" t="s">
        <v>46</v>
      </c>
    </row>
    <row r="33" spans="1:237" ht="31.5">
      <c r="A33" s="12">
        <f t="shared" si="0"/>
        <v>32</v>
      </c>
      <c r="B33" s="12" t="s">
        <v>86</v>
      </c>
      <c r="C33" s="12" t="s">
        <v>19</v>
      </c>
      <c r="D33" s="12" t="s">
        <v>87</v>
      </c>
      <c r="E33" s="13" t="s">
        <v>88</v>
      </c>
    </row>
    <row r="34" spans="1:237" ht="63">
      <c r="A34" s="12">
        <f t="shared" si="0"/>
        <v>33</v>
      </c>
      <c r="B34" s="13" t="s">
        <v>148</v>
      </c>
      <c r="C34" s="12" t="s">
        <v>19</v>
      </c>
      <c r="D34" s="31" t="s">
        <v>149</v>
      </c>
      <c r="E34" s="13" t="s">
        <v>150</v>
      </c>
    </row>
    <row r="35" spans="1:237" ht="63">
      <c r="A35" s="12">
        <f t="shared" si="0"/>
        <v>34</v>
      </c>
      <c r="B35" s="13" t="s">
        <v>162</v>
      </c>
      <c r="C35" s="12" t="s">
        <v>19</v>
      </c>
      <c r="D35" s="31" t="s">
        <v>163</v>
      </c>
      <c r="E35" s="13" t="s">
        <v>164</v>
      </c>
    </row>
    <row r="36" spans="1:237">
      <c r="A36" s="12"/>
      <c r="B36" s="12"/>
      <c r="C36" s="12"/>
      <c r="D36" s="12"/>
      <c r="E36" s="25"/>
    </row>
    <row r="37" spans="1:237" s="48" customFormat="1" ht="31.5">
      <c r="A37" s="12">
        <f>A36+1</f>
        <v>1</v>
      </c>
      <c r="B37" s="13" t="s">
        <v>463</v>
      </c>
      <c r="C37" s="31" t="s">
        <v>188</v>
      </c>
      <c r="D37" s="31" t="s">
        <v>464</v>
      </c>
      <c r="E37" s="13" t="s">
        <v>444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</row>
    <row r="38" spans="1:237" ht="63">
      <c r="A38" s="12">
        <f>A37+1</f>
        <v>2</v>
      </c>
      <c r="B38" s="13" t="s">
        <v>478</v>
      </c>
      <c r="C38" s="31" t="s">
        <v>188</v>
      </c>
      <c r="D38" s="31" t="s">
        <v>121</v>
      </c>
      <c r="E38" s="13" t="s">
        <v>479</v>
      </c>
    </row>
    <row r="39" spans="1:237" ht="31.5">
      <c r="A39" s="12">
        <f>A38+1</f>
        <v>3</v>
      </c>
      <c r="B39" s="12" t="s">
        <v>198</v>
      </c>
      <c r="C39" s="12" t="s">
        <v>188</v>
      </c>
      <c r="D39" s="12" t="s">
        <v>199</v>
      </c>
      <c r="E39" s="25" t="s">
        <v>200</v>
      </c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48"/>
      <c r="EY39" s="48"/>
      <c r="EZ39" s="48"/>
      <c r="FA39" s="48"/>
      <c r="FB39" s="48"/>
      <c r="FC39" s="48"/>
      <c r="FD39" s="48"/>
      <c r="FE39" s="48"/>
      <c r="FF39" s="48"/>
      <c r="FG39" s="48"/>
      <c r="FH39" s="48"/>
      <c r="FI39" s="48"/>
      <c r="FJ39" s="48"/>
      <c r="FK39" s="48"/>
      <c r="FL39" s="48"/>
      <c r="FM39" s="48"/>
      <c r="FN39" s="48"/>
      <c r="FO39" s="48"/>
      <c r="FP39" s="48"/>
      <c r="FQ39" s="48"/>
      <c r="FR39" s="48"/>
      <c r="FS39" s="48"/>
      <c r="FT39" s="48"/>
      <c r="FU39" s="48"/>
      <c r="FV39" s="48"/>
      <c r="FW39" s="48"/>
      <c r="FX39" s="48"/>
      <c r="FY39" s="48"/>
      <c r="FZ39" s="48"/>
      <c r="GA39" s="48"/>
      <c r="GB39" s="48"/>
      <c r="GC39" s="48"/>
      <c r="GD39" s="48"/>
      <c r="GE39" s="48"/>
      <c r="GF39" s="48"/>
      <c r="GG39" s="48"/>
      <c r="GH39" s="48"/>
      <c r="GI39" s="48"/>
      <c r="GJ39" s="48"/>
      <c r="GK39" s="48"/>
      <c r="GL39" s="48"/>
      <c r="GM39" s="48"/>
      <c r="GN39" s="48"/>
      <c r="GO39" s="48"/>
      <c r="GP39" s="48"/>
      <c r="GQ39" s="48"/>
      <c r="GR39" s="48"/>
      <c r="GS39" s="48"/>
      <c r="GT39" s="48"/>
      <c r="GU39" s="48"/>
      <c r="GV39" s="48"/>
      <c r="GW39" s="48"/>
      <c r="GX39" s="48"/>
      <c r="GY39" s="48"/>
      <c r="GZ39" s="48"/>
      <c r="HA39" s="48"/>
      <c r="HB39" s="48"/>
      <c r="HC39" s="48"/>
      <c r="HD39" s="48"/>
      <c r="HE39" s="48"/>
      <c r="HF39" s="48"/>
      <c r="HG39" s="48"/>
      <c r="HH39" s="48"/>
      <c r="HI39" s="48"/>
      <c r="HJ39" s="48"/>
      <c r="HK39" s="48"/>
      <c r="HL39" s="48"/>
      <c r="HM39" s="48"/>
      <c r="HN39" s="48"/>
      <c r="HO39" s="48"/>
      <c r="HP39" s="48"/>
      <c r="HQ39" s="48"/>
      <c r="HR39" s="48"/>
      <c r="HS39" s="48"/>
      <c r="HT39" s="48"/>
      <c r="HU39" s="48"/>
      <c r="HV39" s="48"/>
      <c r="HW39" s="48"/>
      <c r="HX39" s="48"/>
      <c r="HY39" s="48"/>
      <c r="HZ39" s="48"/>
      <c r="IA39" s="48"/>
      <c r="IB39" s="48"/>
      <c r="IC39" s="48"/>
    </row>
    <row r="40" spans="1:237">
      <c r="A40" s="12">
        <f t="shared" ref="A40:A103" si="1">A39+1</f>
        <v>4</v>
      </c>
      <c r="B40" s="12" t="s">
        <v>187</v>
      </c>
      <c r="C40" s="12" t="s">
        <v>188</v>
      </c>
      <c r="D40" s="12" t="s">
        <v>189</v>
      </c>
      <c r="E40" s="25" t="s">
        <v>190</v>
      </c>
    </row>
    <row r="41" spans="1:237" ht="31.5">
      <c r="A41" s="12">
        <f t="shared" si="1"/>
        <v>5</v>
      </c>
      <c r="B41" s="12" t="s">
        <v>340</v>
      </c>
      <c r="C41" s="12" t="s">
        <v>188</v>
      </c>
      <c r="D41" s="12" t="s">
        <v>189</v>
      </c>
      <c r="E41" s="25" t="s">
        <v>341</v>
      </c>
    </row>
    <row r="42" spans="1:237">
      <c r="A42" s="12">
        <f t="shared" si="1"/>
        <v>6</v>
      </c>
      <c r="B42" s="13" t="s">
        <v>459</v>
      </c>
      <c r="C42" s="31" t="s">
        <v>188</v>
      </c>
      <c r="D42" s="31" t="s">
        <v>189</v>
      </c>
      <c r="E42" s="13" t="s">
        <v>444</v>
      </c>
    </row>
    <row r="43" spans="1:237" ht="31.5">
      <c r="A43" s="12">
        <f t="shared" si="1"/>
        <v>7</v>
      </c>
      <c r="B43" s="13" t="s">
        <v>469</v>
      </c>
      <c r="C43" s="31" t="s">
        <v>188</v>
      </c>
      <c r="D43" s="31" t="s">
        <v>172</v>
      </c>
      <c r="E43" s="13" t="s">
        <v>470</v>
      </c>
    </row>
    <row r="44" spans="1:237">
      <c r="A44" s="12">
        <f t="shared" si="1"/>
        <v>8</v>
      </c>
      <c r="B44" s="12" t="s">
        <v>289</v>
      </c>
      <c r="C44" s="12" t="s">
        <v>188</v>
      </c>
      <c r="D44" s="12" t="s">
        <v>290</v>
      </c>
      <c r="E44" s="25" t="s">
        <v>291</v>
      </c>
    </row>
    <row r="45" spans="1:237">
      <c r="A45" s="12">
        <f t="shared" si="1"/>
        <v>9</v>
      </c>
      <c r="B45" s="12" t="s">
        <v>228</v>
      </c>
      <c r="C45" s="12" t="s">
        <v>188</v>
      </c>
      <c r="D45" s="12" t="s">
        <v>124</v>
      </c>
      <c r="E45" s="25" t="s">
        <v>229</v>
      </c>
    </row>
    <row r="46" spans="1:237">
      <c r="A46" s="12">
        <f t="shared" si="1"/>
        <v>10</v>
      </c>
      <c r="B46" s="12" t="s">
        <v>228</v>
      </c>
      <c r="C46" s="12" t="s">
        <v>188</v>
      </c>
      <c r="D46" s="12" t="s">
        <v>124</v>
      </c>
      <c r="E46" s="25" t="s">
        <v>233</v>
      </c>
    </row>
    <row r="47" spans="1:237" ht="31.5">
      <c r="A47" s="12">
        <f t="shared" si="1"/>
        <v>11</v>
      </c>
      <c r="B47" s="12" t="s">
        <v>242</v>
      </c>
      <c r="C47" s="12" t="s">
        <v>188</v>
      </c>
      <c r="D47" s="12" t="s">
        <v>124</v>
      </c>
      <c r="E47" s="119" t="s">
        <v>243</v>
      </c>
    </row>
    <row r="48" spans="1:237" ht="31.5">
      <c r="A48" s="12">
        <f t="shared" si="1"/>
        <v>12</v>
      </c>
      <c r="B48" s="12" t="s">
        <v>248</v>
      </c>
      <c r="C48" s="12" t="s">
        <v>188</v>
      </c>
      <c r="D48" s="12" t="s">
        <v>27</v>
      </c>
      <c r="E48" s="39" t="s">
        <v>249</v>
      </c>
    </row>
    <row r="49" spans="1:237" ht="31.5">
      <c r="A49" s="12">
        <f t="shared" si="1"/>
        <v>13</v>
      </c>
      <c r="B49" s="12" t="s">
        <v>248</v>
      </c>
      <c r="C49" s="12" t="s">
        <v>188</v>
      </c>
      <c r="D49" s="12" t="s">
        <v>27</v>
      </c>
      <c r="E49" s="118" t="s">
        <v>251</v>
      </c>
    </row>
    <row r="50" spans="1:237" ht="31.5">
      <c r="A50" s="12">
        <f t="shared" si="1"/>
        <v>14</v>
      </c>
      <c r="B50" s="12" t="s">
        <v>405</v>
      </c>
      <c r="C50" s="12" t="s">
        <v>188</v>
      </c>
      <c r="D50" s="40" t="s">
        <v>406</v>
      </c>
      <c r="E50" s="25" t="s">
        <v>210</v>
      </c>
    </row>
    <row r="51" spans="1:237" s="48" customFormat="1" ht="31.5">
      <c r="A51" s="12">
        <f t="shared" si="1"/>
        <v>15</v>
      </c>
      <c r="B51" s="12" t="s">
        <v>636</v>
      </c>
      <c r="C51" s="12" t="s">
        <v>188</v>
      </c>
      <c r="D51" s="12" t="s">
        <v>75</v>
      </c>
      <c r="E51" s="25" t="s">
        <v>579</v>
      </c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  <c r="FG51" s="10"/>
      <c r="FH51" s="10"/>
      <c r="FI51" s="10"/>
      <c r="FJ51" s="10"/>
      <c r="FK51" s="10"/>
      <c r="FL51" s="10"/>
      <c r="FM51" s="10"/>
      <c r="FN51" s="10"/>
      <c r="FO51" s="10"/>
      <c r="FP51" s="10"/>
      <c r="FQ51" s="10"/>
      <c r="FR51" s="10"/>
      <c r="FS51" s="10"/>
      <c r="FT51" s="10"/>
      <c r="FU51" s="10"/>
      <c r="FV51" s="10"/>
      <c r="FW51" s="10"/>
      <c r="FX51" s="10"/>
      <c r="FY51" s="10"/>
      <c r="FZ51" s="10"/>
      <c r="GA51" s="10"/>
      <c r="GB51" s="10"/>
      <c r="GC51" s="10"/>
      <c r="GD51" s="10"/>
      <c r="GE51" s="10"/>
      <c r="GF51" s="10"/>
      <c r="GG51" s="10"/>
      <c r="GH51" s="10"/>
      <c r="GI51" s="10"/>
      <c r="GJ51" s="10"/>
      <c r="GK51" s="10"/>
      <c r="GL51" s="10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0"/>
      <c r="HD51" s="10"/>
      <c r="HE51" s="10"/>
      <c r="HF51" s="10"/>
      <c r="HG51" s="10"/>
      <c r="HH51" s="10"/>
      <c r="HI51" s="10"/>
      <c r="HJ51" s="10"/>
      <c r="HK51" s="10"/>
      <c r="HL51" s="10"/>
      <c r="HM51" s="10"/>
      <c r="HN51" s="10"/>
      <c r="HO51" s="10"/>
      <c r="HP51" s="10"/>
      <c r="HQ51" s="10"/>
      <c r="HR51" s="10"/>
      <c r="HS51" s="10"/>
      <c r="HT51" s="10"/>
      <c r="HU51" s="10"/>
      <c r="HV51" s="10"/>
      <c r="HW51" s="10"/>
      <c r="HX51" s="10"/>
      <c r="HY51" s="10"/>
      <c r="HZ51" s="10"/>
      <c r="IA51" s="10"/>
      <c r="IB51" s="10"/>
      <c r="IC51" s="10"/>
    </row>
    <row r="52" spans="1:237" s="48" customFormat="1">
      <c r="A52" s="12">
        <f t="shared" si="1"/>
        <v>16</v>
      </c>
      <c r="B52" s="12" t="s">
        <v>363</v>
      </c>
      <c r="C52" s="12" t="s">
        <v>188</v>
      </c>
      <c r="D52" s="40" t="s">
        <v>133</v>
      </c>
      <c r="E52" s="39" t="s">
        <v>364</v>
      </c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10"/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  <c r="HE52" s="10"/>
      <c r="HF52" s="10"/>
      <c r="HG52" s="10"/>
      <c r="HH52" s="10"/>
      <c r="HI52" s="10"/>
      <c r="HJ52" s="10"/>
      <c r="HK52" s="10"/>
      <c r="HL52" s="10"/>
      <c r="HM52" s="10"/>
      <c r="HN52" s="10"/>
      <c r="HO52" s="10"/>
      <c r="HP52" s="10"/>
      <c r="HQ52" s="10"/>
      <c r="HR52" s="10"/>
      <c r="HS52" s="10"/>
      <c r="HT52" s="10"/>
      <c r="HU52" s="10"/>
      <c r="HV52" s="10"/>
      <c r="HW52" s="10"/>
      <c r="HX52" s="10"/>
      <c r="HY52" s="10"/>
      <c r="HZ52" s="10"/>
      <c r="IA52" s="10"/>
      <c r="IB52" s="10"/>
      <c r="IC52" s="10"/>
    </row>
    <row r="53" spans="1:237">
      <c r="A53" s="12">
        <f t="shared" si="1"/>
        <v>17</v>
      </c>
      <c r="B53" s="12" t="s">
        <v>332</v>
      </c>
      <c r="C53" s="12" t="s">
        <v>188</v>
      </c>
      <c r="D53" s="12" t="s">
        <v>169</v>
      </c>
      <c r="E53" s="25" t="s">
        <v>65</v>
      </c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8"/>
      <c r="CA53" s="48"/>
      <c r="CB53" s="48"/>
      <c r="CC53" s="48"/>
      <c r="CD53" s="48"/>
      <c r="CE53" s="48"/>
      <c r="CF53" s="48"/>
      <c r="CG53" s="48"/>
      <c r="CH53" s="48"/>
      <c r="CI53" s="48"/>
      <c r="CJ53" s="48"/>
      <c r="CK53" s="48"/>
      <c r="CL53" s="48"/>
      <c r="CM53" s="48"/>
      <c r="CN53" s="48"/>
      <c r="CO53" s="48"/>
      <c r="CP53" s="48"/>
      <c r="CQ53" s="48"/>
      <c r="CR53" s="48"/>
      <c r="CS53" s="48"/>
      <c r="CT53" s="48"/>
      <c r="CU53" s="48"/>
      <c r="CV53" s="48"/>
      <c r="CW53" s="48"/>
      <c r="CX53" s="48"/>
      <c r="CY53" s="48"/>
      <c r="CZ53" s="48"/>
      <c r="DA53" s="48"/>
      <c r="DB53" s="48"/>
      <c r="DC53" s="48"/>
      <c r="DD53" s="48"/>
      <c r="DE53" s="48"/>
      <c r="DF53" s="48"/>
      <c r="DG53" s="48"/>
      <c r="DH53" s="48"/>
      <c r="DI53" s="48"/>
      <c r="DJ53" s="48"/>
      <c r="DK53" s="48"/>
      <c r="DL53" s="48"/>
      <c r="DM53" s="48"/>
      <c r="DN53" s="48"/>
      <c r="DO53" s="48"/>
      <c r="DP53" s="48"/>
      <c r="DQ53" s="48"/>
      <c r="DR53" s="48"/>
      <c r="DS53" s="48"/>
      <c r="DT53" s="48"/>
      <c r="DU53" s="48"/>
      <c r="DV53" s="48"/>
      <c r="DW53" s="48"/>
      <c r="DX53" s="48"/>
      <c r="DY53" s="48"/>
      <c r="DZ53" s="48"/>
      <c r="EA53" s="48"/>
      <c r="EB53" s="48"/>
      <c r="EC53" s="48"/>
      <c r="ED53" s="48"/>
      <c r="EE53" s="48"/>
      <c r="EF53" s="48"/>
      <c r="EG53" s="48"/>
      <c r="EH53" s="48"/>
      <c r="EI53" s="48"/>
      <c r="EJ53" s="48"/>
      <c r="EK53" s="48"/>
      <c r="EL53" s="48"/>
      <c r="EM53" s="48"/>
      <c r="EN53" s="48"/>
      <c r="EO53" s="48"/>
      <c r="EP53" s="48"/>
      <c r="EQ53" s="48"/>
      <c r="ER53" s="48"/>
      <c r="ES53" s="48"/>
      <c r="ET53" s="48"/>
      <c r="EU53" s="48"/>
      <c r="EV53" s="48"/>
      <c r="EW53" s="48"/>
      <c r="EX53" s="48"/>
      <c r="EY53" s="48"/>
      <c r="EZ53" s="48"/>
      <c r="FA53" s="48"/>
      <c r="FB53" s="48"/>
      <c r="FC53" s="48"/>
      <c r="FD53" s="48"/>
      <c r="FE53" s="48"/>
      <c r="FF53" s="48"/>
      <c r="FG53" s="48"/>
      <c r="FH53" s="48"/>
      <c r="FI53" s="48"/>
      <c r="FJ53" s="48"/>
      <c r="FK53" s="48"/>
      <c r="FL53" s="48"/>
      <c r="FM53" s="48"/>
      <c r="FN53" s="48"/>
      <c r="FO53" s="48"/>
      <c r="FP53" s="48"/>
      <c r="FQ53" s="48"/>
      <c r="FR53" s="48"/>
      <c r="FS53" s="48"/>
      <c r="FT53" s="48"/>
      <c r="FU53" s="48"/>
      <c r="FV53" s="48"/>
      <c r="FW53" s="48"/>
      <c r="FX53" s="48"/>
      <c r="FY53" s="48"/>
      <c r="FZ53" s="48"/>
      <c r="GA53" s="48"/>
      <c r="GB53" s="48"/>
      <c r="GC53" s="48"/>
      <c r="GD53" s="48"/>
      <c r="GE53" s="48"/>
      <c r="GF53" s="48"/>
      <c r="GG53" s="48"/>
      <c r="GH53" s="48"/>
      <c r="GI53" s="48"/>
      <c r="GJ53" s="48"/>
      <c r="GK53" s="48"/>
      <c r="GL53" s="48"/>
      <c r="GM53" s="48"/>
      <c r="GN53" s="48"/>
      <c r="GO53" s="48"/>
      <c r="GP53" s="48"/>
      <c r="GQ53" s="48"/>
      <c r="GR53" s="48"/>
      <c r="GS53" s="48"/>
      <c r="GT53" s="48"/>
      <c r="GU53" s="48"/>
      <c r="GV53" s="48"/>
      <c r="GW53" s="48"/>
      <c r="GX53" s="48"/>
      <c r="GY53" s="48"/>
      <c r="GZ53" s="48"/>
      <c r="HA53" s="48"/>
      <c r="HB53" s="48"/>
      <c r="HC53" s="48"/>
      <c r="HD53" s="48"/>
      <c r="HE53" s="48"/>
      <c r="HF53" s="48"/>
      <c r="HG53" s="48"/>
      <c r="HH53" s="48"/>
      <c r="HI53" s="48"/>
      <c r="HJ53" s="48"/>
      <c r="HK53" s="48"/>
      <c r="HL53" s="48"/>
      <c r="HM53" s="48"/>
      <c r="HN53" s="48"/>
      <c r="HO53" s="48"/>
      <c r="HP53" s="48"/>
      <c r="HQ53" s="48"/>
      <c r="HR53" s="48"/>
      <c r="HS53" s="48"/>
      <c r="HT53" s="48"/>
      <c r="HU53" s="48"/>
      <c r="HV53" s="48"/>
      <c r="HW53" s="48"/>
      <c r="HX53" s="48"/>
      <c r="HY53" s="48"/>
      <c r="HZ53" s="48"/>
      <c r="IA53" s="48"/>
      <c r="IB53" s="48"/>
      <c r="IC53" s="48"/>
    </row>
    <row r="54" spans="1:237">
      <c r="A54" s="12">
        <f t="shared" si="1"/>
        <v>18</v>
      </c>
      <c r="B54" s="12" t="s">
        <v>345</v>
      </c>
      <c r="C54" s="12" t="s">
        <v>188</v>
      </c>
      <c r="D54" s="12" t="s">
        <v>169</v>
      </c>
      <c r="E54" s="39" t="s">
        <v>346</v>
      </c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8"/>
      <c r="CA54" s="48"/>
      <c r="CB54" s="48"/>
      <c r="CC54" s="48"/>
      <c r="CD54" s="48"/>
      <c r="CE54" s="48"/>
      <c r="CF54" s="48"/>
      <c r="CG54" s="48"/>
      <c r="CH54" s="48"/>
      <c r="CI54" s="48"/>
      <c r="CJ54" s="48"/>
      <c r="CK54" s="48"/>
      <c r="CL54" s="48"/>
      <c r="CM54" s="48"/>
      <c r="CN54" s="48"/>
      <c r="CO54" s="48"/>
      <c r="CP54" s="48"/>
      <c r="CQ54" s="48"/>
      <c r="CR54" s="48"/>
      <c r="CS54" s="48"/>
      <c r="CT54" s="48"/>
      <c r="CU54" s="48"/>
      <c r="CV54" s="48"/>
      <c r="CW54" s="48"/>
      <c r="CX54" s="48"/>
      <c r="CY54" s="48"/>
      <c r="CZ54" s="48"/>
      <c r="DA54" s="48"/>
      <c r="DB54" s="48"/>
      <c r="DC54" s="48"/>
      <c r="DD54" s="48"/>
      <c r="DE54" s="48"/>
      <c r="DF54" s="48"/>
      <c r="DG54" s="48"/>
      <c r="DH54" s="48"/>
      <c r="DI54" s="48"/>
      <c r="DJ54" s="48"/>
      <c r="DK54" s="48"/>
      <c r="DL54" s="48"/>
      <c r="DM54" s="48"/>
      <c r="DN54" s="48"/>
      <c r="DO54" s="48"/>
      <c r="DP54" s="48"/>
      <c r="DQ54" s="48"/>
      <c r="DR54" s="48"/>
      <c r="DS54" s="48"/>
      <c r="DT54" s="48"/>
      <c r="DU54" s="48"/>
      <c r="DV54" s="48"/>
      <c r="DW54" s="48"/>
      <c r="DX54" s="48"/>
      <c r="DY54" s="48"/>
      <c r="DZ54" s="48"/>
      <c r="EA54" s="48"/>
      <c r="EB54" s="48"/>
      <c r="EC54" s="48"/>
      <c r="ED54" s="48"/>
      <c r="EE54" s="48"/>
      <c r="EF54" s="48"/>
      <c r="EG54" s="48"/>
      <c r="EH54" s="48"/>
      <c r="EI54" s="48"/>
      <c r="EJ54" s="48"/>
      <c r="EK54" s="48"/>
      <c r="EL54" s="48"/>
      <c r="EM54" s="48"/>
      <c r="EN54" s="48"/>
      <c r="EO54" s="48"/>
      <c r="EP54" s="48"/>
      <c r="EQ54" s="48"/>
      <c r="ER54" s="48"/>
      <c r="ES54" s="48"/>
      <c r="ET54" s="48"/>
      <c r="EU54" s="48"/>
      <c r="EV54" s="48"/>
      <c r="EW54" s="48"/>
      <c r="EX54" s="48"/>
      <c r="EY54" s="48"/>
      <c r="EZ54" s="48"/>
      <c r="FA54" s="48"/>
      <c r="FB54" s="48"/>
      <c r="FC54" s="48"/>
      <c r="FD54" s="48"/>
      <c r="FE54" s="48"/>
      <c r="FF54" s="48"/>
      <c r="FG54" s="48"/>
      <c r="FH54" s="48"/>
      <c r="FI54" s="48"/>
      <c r="FJ54" s="48"/>
      <c r="FK54" s="48"/>
      <c r="FL54" s="48"/>
      <c r="FM54" s="48"/>
      <c r="FN54" s="48"/>
      <c r="FO54" s="48"/>
      <c r="FP54" s="48"/>
      <c r="FQ54" s="48"/>
      <c r="FR54" s="48"/>
      <c r="FS54" s="48"/>
      <c r="FT54" s="48"/>
      <c r="FU54" s="48"/>
      <c r="FV54" s="48"/>
      <c r="FW54" s="48"/>
      <c r="FX54" s="48"/>
      <c r="FY54" s="48"/>
      <c r="FZ54" s="48"/>
      <c r="GA54" s="48"/>
      <c r="GB54" s="48"/>
      <c r="GC54" s="48"/>
      <c r="GD54" s="48"/>
      <c r="GE54" s="48"/>
      <c r="GF54" s="48"/>
      <c r="GG54" s="48"/>
      <c r="GH54" s="48"/>
      <c r="GI54" s="48"/>
      <c r="GJ54" s="48"/>
      <c r="GK54" s="48"/>
      <c r="GL54" s="48"/>
      <c r="GM54" s="48"/>
      <c r="GN54" s="48"/>
      <c r="GO54" s="48"/>
      <c r="GP54" s="48"/>
      <c r="GQ54" s="48"/>
      <c r="GR54" s="48"/>
      <c r="GS54" s="48"/>
      <c r="GT54" s="48"/>
      <c r="GU54" s="48"/>
      <c r="GV54" s="48"/>
      <c r="GW54" s="48"/>
      <c r="GX54" s="48"/>
      <c r="GY54" s="48"/>
      <c r="GZ54" s="48"/>
      <c r="HA54" s="48"/>
      <c r="HB54" s="48"/>
      <c r="HC54" s="48"/>
      <c r="HD54" s="48"/>
      <c r="HE54" s="48"/>
      <c r="HF54" s="48"/>
      <c r="HG54" s="48"/>
      <c r="HH54" s="48"/>
      <c r="HI54" s="48"/>
      <c r="HJ54" s="48"/>
      <c r="HK54" s="48"/>
      <c r="HL54" s="48"/>
      <c r="HM54" s="48"/>
      <c r="HN54" s="48"/>
      <c r="HO54" s="48"/>
      <c r="HP54" s="48"/>
      <c r="HQ54" s="48"/>
      <c r="HR54" s="48"/>
      <c r="HS54" s="48"/>
      <c r="HT54" s="48"/>
      <c r="HU54" s="48"/>
      <c r="HV54" s="48"/>
      <c r="HW54" s="48"/>
      <c r="HX54" s="48"/>
      <c r="HY54" s="48"/>
      <c r="HZ54" s="48"/>
      <c r="IA54" s="48"/>
      <c r="IB54" s="48"/>
      <c r="IC54" s="48"/>
    </row>
    <row r="55" spans="1:237" ht="31.5">
      <c r="A55" s="12">
        <f t="shared" si="1"/>
        <v>19</v>
      </c>
      <c r="B55" s="12" t="s">
        <v>419</v>
      </c>
      <c r="C55" s="12" t="s">
        <v>188</v>
      </c>
      <c r="D55" s="40" t="s">
        <v>169</v>
      </c>
      <c r="E55" s="25" t="s">
        <v>420</v>
      </c>
    </row>
    <row r="56" spans="1:237" ht="31.5">
      <c r="A56" s="12">
        <f t="shared" si="1"/>
        <v>20</v>
      </c>
      <c r="B56" s="13" t="s">
        <v>447</v>
      </c>
      <c r="C56" s="31" t="s">
        <v>188</v>
      </c>
      <c r="D56" s="31" t="s">
        <v>448</v>
      </c>
      <c r="E56" s="13" t="s">
        <v>449</v>
      </c>
    </row>
    <row r="57" spans="1:237" s="75" customFormat="1" ht="31.5">
      <c r="A57" s="12">
        <f t="shared" si="1"/>
        <v>21</v>
      </c>
      <c r="B57" s="12" t="s">
        <v>212</v>
      </c>
      <c r="C57" s="12" t="s">
        <v>188</v>
      </c>
      <c r="D57" s="12" t="s">
        <v>157</v>
      </c>
      <c r="E57" s="25" t="s">
        <v>213</v>
      </c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  <c r="HE57" s="10"/>
      <c r="HF57" s="10"/>
      <c r="HG57" s="10"/>
      <c r="HH57" s="10"/>
      <c r="HI57" s="10"/>
      <c r="HJ57" s="10"/>
      <c r="HK57" s="10"/>
      <c r="HL57" s="10"/>
      <c r="HM57" s="10"/>
      <c r="HN57" s="10"/>
      <c r="HO57" s="10"/>
      <c r="HP57" s="10"/>
      <c r="HQ57" s="10"/>
      <c r="HR57" s="10"/>
      <c r="HS57" s="10"/>
      <c r="HT57" s="10"/>
      <c r="HU57" s="10"/>
      <c r="HV57" s="10"/>
      <c r="HW57" s="10"/>
      <c r="HX57" s="10"/>
      <c r="HY57" s="10"/>
      <c r="HZ57" s="10"/>
      <c r="IA57" s="10"/>
      <c r="IB57" s="10"/>
      <c r="IC57" s="10"/>
    </row>
    <row r="58" spans="1:237" ht="31.5">
      <c r="A58" s="12">
        <f t="shared" si="1"/>
        <v>22</v>
      </c>
      <c r="B58" s="12" t="s">
        <v>218</v>
      </c>
      <c r="C58" s="12" t="s">
        <v>188</v>
      </c>
      <c r="D58" s="12" t="s">
        <v>219</v>
      </c>
      <c r="E58" s="25" t="s">
        <v>220</v>
      </c>
    </row>
    <row r="59" spans="1:237">
      <c r="A59" s="12">
        <f t="shared" si="1"/>
        <v>23</v>
      </c>
      <c r="B59" s="12" t="s">
        <v>358</v>
      </c>
      <c r="C59" s="12" t="s">
        <v>188</v>
      </c>
      <c r="D59" s="12" t="s">
        <v>219</v>
      </c>
      <c r="E59" s="13" t="s">
        <v>359</v>
      </c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  <c r="AZ59" s="75"/>
      <c r="BA59" s="75"/>
      <c r="BB59" s="75"/>
      <c r="BC59" s="75"/>
      <c r="BD59" s="75"/>
      <c r="BE59" s="75"/>
      <c r="BF59" s="75"/>
      <c r="BG59" s="75"/>
      <c r="BH59" s="75"/>
      <c r="BI59" s="75"/>
      <c r="BJ59" s="75"/>
      <c r="BK59" s="75"/>
      <c r="BL59" s="75"/>
      <c r="BM59" s="75"/>
      <c r="BN59" s="75"/>
      <c r="BO59" s="75"/>
      <c r="BP59" s="75"/>
      <c r="BQ59" s="75"/>
      <c r="BR59" s="75"/>
      <c r="BS59" s="75"/>
      <c r="BT59" s="75"/>
      <c r="BU59" s="75"/>
      <c r="BV59" s="75"/>
      <c r="BW59" s="75"/>
      <c r="BX59" s="75"/>
      <c r="BY59" s="75"/>
      <c r="BZ59" s="75"/>
      <c r="CA59" s="75"/>
      <c r="CB59" s="75"/>
      <c r="CC59" s="75"/>
      <c r="CD59" s="75"/>
      <c r="CE59" s="75"/>
      <c r="CF59" s="75"/>
      <c r="CG59" s="75"/>
      <c r="CH59" s="75"/>
      <c r="CI59" s="75"/>
      <c r="CJ59" s="75"/>
      <c r="CK59" s="75"/>
      <c r="CL59" s="75"/>
      <c r="CM59" s="75"/>
      <c r="CN59" s="75"/>
      <c r="CO59" s="75"/>
      <c r="CP59" s="75"/>
      <c r="CQ59" s="75"/>
      <c r="CR59" s="75"/>
      <c r="CS59" s="75"/>
      <c r="CT59" s="75"/>
      <c r="CU59" s="75"/>
      <c r="CV59" s="75"/>
      <c r="CW59" s="75"/>
      <c r="CX59" s="75"/>
      <c r="CY59" s="75"/>
      <c r="CZ59" s="75"/>
      <c r="DA59" s="75"/>
      <c r="DB59" s="75"/>
      <c r="DC59" s="75"/>
      <c r="DD59" s="75"/>
      <c r="DE59" s="75"/>
      <c r="DF59" s="75"/>
      <c r="DG59" s="75"/>
      <c r="DH59" s="75"/>
      <c r="DI59" s="75"/>
      <c r="DJ59" s="75"/>
      <c r="DK59" s="75"/>
      <c r="DL59" s="75"/>
      <c r="DM59" s="75"/>
      <c r="DN59" s="75"/>
      <c r="DO59" s="75"/>
      <c r="DP59" s="75"/>
      <c r="DQ59" s="75"/>
      <c r="DR59" s="75"/>
      <c r="DS59" s="75"/>
      <c r="DT59" s="75"/>
      <c r="DU59" s="75"/>
      <c r="DV59" s="75"/>
      <c r="DW59" s="75"/>
      <c r="DX59" s="75"/>
      <c r="DY59" s="75"/>
      <c r="DZ59" s="75"/>
      <c r="EA59" s="75"/>
      <c r="EB59" s="75"/>
      <c r="EC59" s="75"/>
      <c r="ED59" s="75"/>
      <c r="EE59" s="75"/>
      <c r="EF59" s="75"/>
      <c r="EG59" s="75"/>
      <c r="EH59" s="75"/>
      <c r="EI59" s="75"/>
      <c r="EJ59" s="75"/>
      <c r="EK59" s="75"/>
      <c r="EL59" s="75"/>
      <c r="EM59" s="75"/>
      <c r="EN59" s="75"/>
      <c r="EO59" s="75"/>
      <c r="EP59" s="75"/>
      <c r="EQ59" s="75"/>
      <c r="ER59" s="75"/>
      <c r="ES59" s="75"/>
      <c r="ET59" s="75"/>
      <c r="EU59" s="75"/>
      <c r="EV59" s="75"/>
      <c r="EW59" s="75"/>
      <c r="EX59" s="75"/>
      <c r="EY59" s="75"/>
      <c r="EZ59" s="75"/>
      <c r="FA59" s="75"/>
      <c r="FB59" s="75"/>
      <c r="FC59" s="75"/>
      <c r="FD59" s="75"/>
      <c r="FE59" s="75"/>
      <c r="FF59" s="75"/>
      <c r="FG59" s="75"/>
      <c r="FH59" s="75"/>
      <c r="FI59" s="75"/>
      <c r="FJ59" s="75"/>
      <c r="FK59" s="75"/>
      <c r="FL59" s="75"/>
      <c r="FM59" s="75"/>
      <c r="FN59" s="75"/>
      <c r="FO59" s="75"/>
      <c r="FP59" s="75"/>
      <c r="FQ59" s="75"/>
      <c r="FR59" s="75"/>
      <c r="FS59" s="75"/>
      <c r="FT59" s="75"/>
      <c r="FU59" s="75"/>
      <c r="FV59" s="75"/>
      <c r="FW59" s="75"/>
      <c r="FX59" s="75"/>
      <c r="FY59" s="75"/>
      <c r="FZ59" s="75"/>
      <c r="GA59" s="75"/>
      <c r="GB59" s="75"/>
      <c r="GC59" s="75"/>
      <c r="GD59" s="75"/>
      <c r="GE59" s="75"/>
      <c r="GF59" s="75"/>
      <c r="GG59" s="75"/>
      <c r="GH59" s="75"/>
      <c r="GI59" s="75"/>
      <c r="GJ59" s="75"/>
      <c r="GK59" s="75"/>
      <c r="GL59" s="75"/>
      <c r="GM59" s="75"/>
      <c r="GN59" s="75"/>
      <c r="GO59" s="75"/>
      <c r="GP59" s="75"/>
      <c r="GQ59" s="75"/>
      <c r="GR59" s="75"/>
      <c r="GS59" s="75"/>
      <c r="GT59" s="75"/>
      <c r="GU59" s="75"/>
      <c r="GV59" s="75"/>
      <c r="GW59" s="75"/>
      <c r="GX59" s="75"/>
      <c r="GY59" s="75"/>
      <c r="GZ59" s="75"/>
      <c r="HA59" s="75"/>
      <c r="HB59" s="75"/>
      <c r="HC59" s="75"/>
      <c r="HD59" s="75"/>
      <c r="HE59" s="75"/>
      <c r="HF59" s="75"/>
      <c r="HG59" s="75"/>
      <c r="HH59" s="75"/>
      <c r="HI59" s="75"/>
      <c r="HJ59" s="75"/>
      <c r="HK59" s="75"/>
      <c r="HL59" s="75"/>
      <c r="HM59" s="75"/>
      <c r="HN59" s="75"/>
      <c r="HO59" s="75"/>
      <c r="HP59" s="75"/>
      <c r="HQ59" s="75"/>
      <c r="HR59" s="75"/>
      <c r="HS59" s="75"/>
      <c r="HT59" s="75"/>
      <c r="HU59" s="75"/>
      <c r="HV59" s="75"/>
      <c r="HW59" s="75"/>
      <c r="HX59" s="75"/>
      <c r="HY59" s="75"/>
      <c r="HZ59" s="75"/>
      <c r="IA59" s="75"/>
      <c r="IB59" s="75"/>
      <c r="IC59" s="75"/>
    </row>
    <row r="60" spans="1:237" s="48" customFormat="1" ht="31.5">
      <c r="A60" s="12">
        <f t="shared" si="1"/>
        <v>24</v>
      </c>
      <c r="B60" s="12" t="s">
        <v>407</v>
      </c>
      <c r="C60" s="12" t="s">
        <v>188</v>
      </c>
      <c r="D60" s="40" t="s">
        <v>408</v>
      </c>
      <c r="E60" s="25" t="s">
        <v>409</v>
      </c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  <c r="HF60" s="10"/>
      <c r="HG60" s="10"/>
      <c r="HH60" s="10"/>
      <c r="HI60" s="10"/>
      <c r="HJ60" s="10"/>
      <c r="HK60" s="10"/>
      <c r="HL60" s="10"/>
      <c r="HM60" s="10"/>
      <c r="HN60" s="10"/>
      <c r="HO60" s="10"/>
      <c r="HP60" s="10"/>
      <c r="HQ60" s="10"/>
      <c r="HR60" s="10"/>
      <c r="HS60" s="10"/>
      <c r="HT60" s="10"/>
      <c r="HU60" s="10"/>
      <c r="HV60" s="10"/>
      <c r="HW60" s="10"/>
      <c r="HX60" s="10"/>
      <c r="HY60" s="10"/>
      <c r="HZ60" s="10"/>
      <c r="IA60" s="10"/>
      <c r="IB60" s="10"/>
      <c r="IC60" s="10"/>
    </row>
    <row r="61" spans="1:237" ht="31.5">
      <c r="A61" s="12">
        <f t="shared" si="1"/>
        <v>25</v>
      </c>
      <c r="B61" s="12" t="s">
        <v>193</v>
      </c>
      <c r="C61" s="12" t="s">
        <v>188</v>
      </c>
      <c r="D61" s="12" t="s">
        <v>60</v>
      </c>
      <c r="E61" s="25" t="s">
        <v>194</v>
      </c>
    </row>
    <row r="62" spans="1:237" ht="31.5">
      <c r="A62" s="12">
        <f t="shared" si="1"/>
        <v>26</v>
      </c>
      <c r="B62" s="12" t="s">
        <v>308</v>
      </c>
      <c r="C62" s="12" t="s">
        <v>188</v>
      </c>
      <c r="D62" s="12" t="s">
        <v>60</v>
      </c>
      <c r="E62" s="25" t="s">
        <v>309</v>
      </c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  <c r="BF62" s="48"/>
      <c r="BG62" s="48"/>
      <c r="BH62" s="48"/>
      <c r="BI62" s="48"/>
      <c r="BJ62" s="48"/>
      <c r="BK62" s="48"/>
      <c r="BL62" s="48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8"/>
      <c r="CA62" s="48"/>
      <c r="CB62" s="48"/>
      <c r="CC62" s="48"/>
      <c r="CD62" s="48"/>
      <c r="CE62" s="48"/>
      <c r="CF62" s="48"/>
      <c r="CG62" s="48"/>
      <c r="CH62" s="48"/>
      <c r="CI62" s="48"/>
      <c r="CJ62" s="48"/>
      <c r="CK62" s="48"/>
      <c r="CL62" s="48"/>
      <c r="CM62" s="48"/>
      <c r="CN62" s="48"/>
      <c r="CO62" s="48"/>
      <c r="CP62" s="48"/>
      <c r="CQ62" s="48"/>
      <c r="CR62" s="48"/>
      <c r="CS62" s="48"/>
      <c r="CT62" s="48"/>
      <c r="CU62" s="48"/>
      <c r="CV62" s="48"/>
      <c r="CW62" s="48"/>
      <c r="CX62" s="48"/>
      <c r="CY62" s="48"/>
      <c r="CZ62" s="48"/>
      <c r="DA62" s="48"/>
      <c r="DB62" s="48"/>
      <c r="DC62" s="48"/>
      <c r="DD62" s="48"/>
      <c r="DE62" s="48"/>
      <c r="DF62" s="48"/>
      <c r="DG62" s="48"/>
      <c r="DH62" s="48"/>
      <c r="DI62" s="48"/>
      <c r="DJ62" s="48"/>
      <c r="DK62" s="48"/>
      <c r="DL62" s="48"/>
      <c r="DM62" s="48"/>
      <c r="DN62" s="48"/>
      <c r="DO62" s="48"/>
      <c r="DP62" s="48"/>
      <c r="DQ62" s="48"/>
      <c r="DR62" s="48"/>
      <c r="DS62" s="48"/>
      <c r="DT62" s="48"/>
      <c r="DU62" s="48"/>
      <c r="DV62" s="48"/>
      <c r="DW62" s="48"/>
      <c r="DX62" s="48"/>
      <c r="DY62" s="48"/>
      <c r="DZ62" s="48"/>
      <c r="EA62" s="48"/>
      <c r="EB62" s="48"/>
      <c r="EC62" s="48"/>
      <c r="ED62" s="48"/>
      <c r="EE62" s="48"/>
      <c r="EF62" s="48"/>
      <c r="EG62" s="48"/>
      <c r="EH62" s="48"/>
      <c r="EI62" s="48"/>
      <c r="EJ62" s="48"/>
      <c r="EK62" s="48"/>
      <c r="EL62" s="48"/>
      <c r="EM62" s="48"/>
      <c r="EN62" s="48"/>
      <c r="EO62" s="48"/>
      <c r="EP62" s="48"/>
      <c r="EQ62" s="48"/>
      <c r="ER62" s="48"/>
      <c r="ES62" s="48"/>
      <c r="ET62" s="48"/>
      <c r="EU62" s="48"/>
      <c r="EV62" s="48"/>
      <c r="EW62" s="48"/>
      <c r="EX62" s="48"/>
      <c r="EY62" s="48"/>
      <c r="EZ62" s="48"/>
      <c r="FA62" s="48"/>
      <c r="FB62" s="48"/>
      <c r="FC62" s="48"/>
      <c r="FD62" s="48"/>
      <c r="FE62" s="48"/>
      <c r="FF62" s="48"/>
      <c r="FG62" s="48"/>
      <c r="FH62" s="48"/>
      <c r="FI62" s="48"/>
      <c r="FJ62" s="48"/>
      <c r="FK62" s="48"/>
      <c r="FL62" s="48"/>
      <c r="FM62" s="48"/>
      <c r="FN62" s="48"/>
      <c r="FO62" s="48"/>
      <c r="FP62" s="48"/>
      <c r="FQ62" s="48"/>
      <c r="FR62" s="48"/>
      <c r="FS62" s="48"/>
      <c r="FT62" s="48"/>
      <c r="FU62" s="48"/>
      <c r="FV62" s="48"/>
      <c r="FW62" s="48"/>
      <c r="FX62" s="48"/>
      <c r="FY62" s="48"/>
      <c r="FZ62" s="48"/>
      <c r="GA62" s="48"/>
      <c r="GB62" s="48"/>
      <c r="GC62" s="48"/>
      <c r="GD62" s="48"/>
      <c r="GE62" s="48"/>
      <c r="GF62" s="48"/>
      <c r="GG62" s="48"/>
      <c r="GH62" s="48"/>
      <c r="GI62" s="48"/>
      <c r="GJ62" s="48"/>
      <c r="GK62" s="48"/>
      <c r="GL62" s="48"/>
      <c r="GM62" s="48"/>
      <c r="GN62" s="48"/>
      <c r="GO62" s="48"/>
      <c r="GP62" s="48"/>
      <c r="GQ62" s="48"/>
      <c r="GR62" s="48"/>
      <c r="GS62" s="48"/>
      <c r="GT62" s="48"/>
      <c r="GU62" s="48"/>
      <c r="GV62" s="48"/>
      <c r="GW62" s="48"/>
      <c r="GX62" s="48"/>
      <c r="GY62" s="48"/>
      <c r="GZ62" s="48"/>
      <c r="HA62" s="48"/>
      <c r="HB62" s="48"/>
      <c r="HC62" s="48"/>
      <c r="HD62" s="48"/>
      <c r="HE62" s="48"/>
      <c r="HF62" s="48"/>
      <c r="HG62" s="48"/>
      <c r="HH62" s="48"/>
      <c r="HI62" s="48"/>
      <c r="HJ62" s="48"/>
      <c r="HK62" s="48"/>
      <c r="HL62" s="48"/>
      <c r="HM62" s="48"/>
      <c r="HN62" s="48"/>
      <c r="HO62" s="48"/>
      <c r="HP62" s="48"/>
      <c r="HQ62" s="48"/>
      <c r="HR62" s="48"/>
      <c r="HS62" s="48"/>
      <c r="HT62" s="48"/>
      <c r="HU62" s="48"/>
      <c r="HV62" s="48"/>
      <c r="HW62" s="48"/>
      <c r="HX62" s="48"/>
      <c r="HY62" s="48"/>
      <c r="HZ62" s="48"/>
      <c r="IA62" s="48"/>
      <c r="IB62" s="48"/>
      <c r="IC62" s="48"/>
    </row>
    <row r="63" spans="1:237" ht="31.5">
      <c r="A63" s="12">
        <f t="shared" si="1"/>
        <v>27</v>
      </c>
      <c r="B63" s="13" t="s">
        <v>433</v>
      </c>
      <c r="C63" s="31" t="s">
        <v>188</v>
      </c>
      <c r="D63" s="31" t="s">
        <v>60</v>
      </c>
      <c r="E63" s="13" t="s">
        <v>434</v>
      </c>
    </row>
    <row r="64" spans="1:237" ht="31.5">
      <c r="A64" s="12">
        <f t="shared" si="1"/>
        <v>28</v>
      </c>
      <c r="B64" s="13" t="s">
        <v>437</v>
      </c>
      <c r="C64" s="31" t="s">
        <v>188</v>
      </c>
      <c r="D64" s="31" t="s">
        <v>60</v>
      </c>
      <c r="E64" s="13" t="s">
        <v>434</v>
      </c>
    </row>
    <row r="65" spans="1:237">
      <c r="A65" s="12">
        <f t="shared" si="1"/>
        <v>29</v>
      </c>
      <c r="B65" s="12" t="s">
        <v>202</v>
      </c>
      <c r="C65" s="12" t="s">
        <v>188</v>
      </c>
      <c r="D65" s="12" t="s">
        <v>203</v>
      </c>
      <c r="E65" s="25" t="s">
        <v>204</v>
      </c>
    </row>
    <row r="66" spans="1:237" ht="31.5">
      <c r="A66" s="12">
        <f t="shared" si="1"/>
        <v>30</v>
      </c>
      <c r="B66" s="12" t="s">
        <v>403</v>
      </c>
      <c r="C66" s="12" t="s">
        <v>188</v>
      </c>
      <c r="D66" s="40" t="s">
        <v>118</v>
      </c>
      <c r="E66" s="25" t="s">
        <v>404</v>
      </c>
    </row>
    <row r="67" spans="1:237" ht="31.5">
      <c r="A67" s="12">
        <f t="shared" si="1"/>
        <v>31</v>
      </c>
      <c r="B67" s="12" t="s">
        <v>378</v>
      </c>
      <c r="C67" s="12" t="s">
        <v>188</v>
      </c>
      <c r="D67" s="40" t="s">
        <v>54</v>
      </c>
      <c r="E67" s="25" t="s">
        <v>379</v>
      </c>
    </row>
    <row r="68" spans="1:237" s="48" customFormat="1" ht="31.5">
      <c r="A68" s="12">
        <f t="shared" si="1"/>
        <v>32</v>
      </c>
      <c r="B68" s="13" t="s">
        <v>487</v>
      </c>
      <c r="C68" s="31" t="s">
        <v>188</v>
      </c>
      <c r="D68" s="31" t="s">
        <v>54</v>
      </c>
      <c r="E68" s="13" t="s">
        <v>488</v>
      </c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  <c r="HF68" s="10"/>
      <c r="HG68" s="10"/>
      <c r="HH68" s="10"/>
      <c r="HI68" s="10"/>
      <c r="HJ68" s="10"/>
      <c r="HK68" s="10"/>
      <c r="HL68" s="10"/>
      <c r="HM68" s="10"/>
      <c r="HN68" s="10"/>
      <c r="HO68" s="10"/>
      <c r="HP68" s="10"/>
      <c r="HQ68" s="10"/>
      <c r="HR68" s="10"/>
      <c r="HS68" s="10"/>
      <c r="HT68" s="10"/>
      <c r="HU68" s="10"/>
      <c r="HV68" s="10"/>
      <c r="HW68" s="10"/>
      <c r="HX68" s="10"/>
      <c r="HY68" s="10"/>
      <c r="HZ68" s="10"/>
      <c r="IA68" s="10"/>
      <c r="IB68" s="10"/>
      <c r="IC68" s="10"/>
    </row>
    <row r="69" spans="1:237">
      <c r="A69" s="12">
        <f t="shared" si="1"/>
        <v>33</v>
      </c>
      <c r="B69" s="65" t="s">
        <v>297</v>
      </c>
      <c r="C69" s="76" t="s">
        <v>188</v>
      </c>
      <c r="D69" s="76" t="s">
        <v>175</v>
      </c>
      <c r="E69" s="76" t="s">
        <v>298</v>
      </c>
    </row>
    <row r="70" spans="1:237">
      <c r="A70" s="12">
        <f t="shared" si="1"/>
        <v>34</v>
      </c>
      <c r="B70" s="13" t="s">
        <v>300</v>
      </c>
      <c r="C70" s="31" t="s">
        <v>188</v>
      </c>
      <c r="D70" s="31" t="s">
        <v>175</v>
      </c>
      <c r="E70" s="13" t="s">
        <v>298</v>
      </c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  <c r="BG70" s="48"/>
      <c r="BH70" s="48"/>
      <c r="BI70" s="48"/>
      <c r="BJ70" s="48"/>
      <c r="BK70" s="48"/>
      <c r="BL70" s="48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8"/>
      <c r="CA70" s="48"/>
      <c r="CB70" s="48"/>
      <c r="CC70" s="48"/>
      <c r="CD70" s="48"/>
      <c r="CE70" s="48"/>
      <c r="CF70" s="48"/>
      <c r="CG70" s="48"/>
      <c r="CH70" s="48"/>
      <c r="CI70" s="48"/>
      <c r="CJ70" s="48"/>
      <c r="CK70" s="48"/>
      <c r="CL70" s="48"/>
      <c r="CM70" s="48"/>
      <c r="CN70" s="48"/>
      <c r="CO70" s="48"/>
      <c r="CP70" s="48"/>
      <c r="CQ70" s="48"/>
      <c r="CR70" s="48"/>
      <c r="CS70" s="48"/>
      <c r="CT70" s="48"/>
      <c r="CU70" s="48"/>
      <c r="CV70" s="48"/>
      <c r="CW70" s="48"/>
      <c r="CX70" s="48"/>
      <c r="CY70" s="48"/>
      <c r="CZ70" s="48"/>
      <c r="DA70" s="48"/>
      <c r="DB70" s="48"/>
      <c r="DC70" s="48"/>
      <c r="DD70" s="48"/>
      <c r="DE70" s="48"/>
      <c r="DF70" s="48"/>
      <c r="DG70" s="48"/>
      <c r="DH70" s="48"/>
      <c r="DI70" s="48"/>
      <c r="DJ70" s="48"/>
      <c r="DK70" s="48"/>
      <c r="DL70" s="48"/>
      <c r="DM70" s="48"/>
      <c r="DN70" s="48"/>
      <c r="DO70" s="48"/>
      <c r="DP70" s="48"/>
      <c r="DQ70" s="48"/>
      <c r="DR70" s="48"/>
      <c r="DS70" s="48"/>
      <c r="DT70" s="48"/>
      <c r="DU70" s="48"/>
      <c r="DV70" s="48"/>
      <c r="DW70" s="48"/>
      <c r="DX70" s="48"/>
      <c r="DY70" s="48"/>
      <c r="DZ70" s="48"/>
      <c r="EA70" s="48"/>
      <c r="EB70" s="48"/>
      <c r="EC70" s="48"/>
      <c r="ED70" s="48"/>
      <c r="EE70" s="48"/>
      <c r="EF70" s="48"/>
      <c r="EG70" s="48"/>
      <c r="EH70" s="48"/>
      <c r="EI70" s="48"/>
      <c r="EJ70" s="48"/>
      <c r="EK70" s="48"/>
      <c r="EL70" s="48"/>
      <c r="EM70" s="48"/>
      <c r="EN70" s="48"/>
      <c r="EO70" s="48"/>
      <c r="EP70" s="48"/>
      <c r="EQ70" s="48"/>
      <c r="ER70" s="48"/>
      <c r="ES70" s="48"/>
      <c r="ET70" s="48"/>
      <c r="EU70" s="48"/>
      <c r="EV70" s="48"/>
      <c r="EW70" s="48"/>
      <c r="EX70" s="48"/>
      <c r="EY70" s="48"/>
      <c r="EZ70" s="48"/>
      <c r="FA70" s="48"/>
      <c r="FB70" s="48"/>
      <c r="FC70" s="48"/>
      <c r="FD70" s="48"/>
      <c r="FE70" s="48"/>
      <c r="FF70" s="48"/>
      <c r="FG70" s="48"/>
      <c r="FH70" s="48"/>
      <c r="FI70" s="48"/>
      <c r="FJ70" s="48"/>
      <c r="FK70" s="48"/>
      <c r="FL70" s="48"/>
      <c r="FM70" s="48"/>
      <c r="FN70" s="48"/>
      <c r="FO70" s="48"/>
      <c r="FP70" s="48"/>
      <c r="FQ70" s="48"/>
      <c r="FR70" s="48"/>
      <c r="FS70" s="48"/>
      <c r="FT70" s="48"/>
      <c r="FU70" s="48"/>
      <c r="FV70" s="48"/>
      <c r="FW70" s="48"/>
      <c r="FX70" s="48"/>
      <c r="FY70" s="48"/>
      <c r="FZ70" s="48"/>
      <c r="GA70" s="48"/>
      <c r="GB70" s="48"/>
      <c r="GC70" s="48"/>
      <c r="GD70" s="48"/>
      <c r="GE70" s="48"/>
      <c r="GF70" s="48"/>
      <c r="GG70" s="48"/>
      <c r="GH70" s="48"/>
      <c r="GI70" s="48"/>
      <c r="GJ70" s="48"/>
      <c r="GK70" s="48"/>
      <c r="GL70" s="48"/>
      <c r="GM70" s="48"/>
      <c r="GN70" s="48"/>
      <c r="GO70" s="48"/>
      <c r="GP70" s="48"/>
      <c r="GQ70" s="48"/>
      <c r="GR70" s="48"/>
      <c r="GS70" s="48"/>
      <c r="GT70" s="48"/>
      <c r="GU70" s="48"/>
      <c r="GV70" s="48"/>
      <c r="GW70" s="48"/>
      <c r="GX70" s="48"/>
      <c r="GY70" s="48"/>
      <c r="GZ70" s="48"/>
      <c r="HA70" s="48"/>
      <c r="HB70" s="48"/>
      <c r="HC70" s="48"/>
      <c r="HD70" s="48"/>
      <c r="HE70" s="48"/>
      <c r="HF70" s="48"/>
      <c r="HG70" s="48"/>
      <c r="HH70" s="48"/>
      <c r="HI70" s="48"/>
      <c r="HJ70" s="48"/>
      <c r="HK70" s="48"/>
      <c r="HL70" s="48"/>
      <c r="HM70" s="48"/>
      <c r="HN70" s="48"/>
      <c r="HO70" s="48"/>
      <c r="HP70" s="48"/>
      <c r="HQ70" s="48"/>
      <c r="HR70" s="48"/>
      <c r="HS70" s="48"/>
      <c r="HT70" s="48"/>
      <c r="HU70" s="48"/>
      <c r="HV70" s="48"/>
      <c r="HW70" s="48"/>
      <c r="HX70" s="48"/>
      <c r="HY70" s="48"/>
      <c r="HZ70" s="48"/>
      <c r="IA70" s="48"/>
      <c r="IB70" s="48"/>
      <c r="IC70" s="48"/>
    </row>
    <row r="71" spans="1:237" ht="31.5">
      <c r="A71" s="12">
        <f t="shared" si="1"/>
        <v>35</v>
      </c>
      <c r="B71" s="12" t="s">
        <v>303</v>
      </c>
      <c r="C71" s="12" t="s">
        <v>188</v>
      </c>
      <c r="D71" s="12" t="s">
        <v>175</v>
      </c>
      <c r="E71" s="25" t="s">
        <v>304</v>
      </c>
    </row>
    <row r="72" spans="1:237" ht="31.5">
      <c r="A72" s="12">
        <f t="shared" si="1"/>
        <v>36</v>
      </c>
      <c r="B72" s="12" t="s">
        <v>505</v>
      </c>
      <c r="C72" s="12" t="s">
        <v>188</v>
      </c>
      <c r="D72" s="12" t="s">
        <v>175</v>
      </c>
      <c r="E72" s="25" t="s">
        <v>506</v>
      </c>
    </row>
    <row r="73" spans="1:237" s="50" customFormat="1" ht="31.5">
      <c r="A73" s="12">
        <f t="shared" si="1"/>
        <v>37</v>
      </c>
      <c r="B73" s="12" t="s">
        <v>507</v>
      </c>
      <c r="C73" s="12" t="s">
        <v>188</v>
      </c>
      <c r="D73" s="12" t="s">
        <v>175</v>
      </c>
      <c r="E73" s="25" t="s">
        <v>506</v>
      </c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  <c r="HE73" s="10"/>
      <c r="HF73" s="10"/>
      <c r="HG73" s="10"/>
      <c r="HH73" s="10"/>
      <c r="HI73" s="10"/>
      <c r="HJ73" s="10"/>
      <c r="HK73" s="10"/>
      <c r="HL73" s="10"/>
      <c r="HM73" s="10"/>
      <c r="HN73" s="10"/>
      <c r="HO73" s="10"/>
      <c r="HP73" s="10"/>
      <c r="HQ73" s="10"/>
      <c r="HR73" s="10"/>
      <c r="HS73" s="10"/>
      <c r="HT73" s="10"/>
      <c r="HU73" s="10"/>
      <c r="HV73" s="10"/>
      <c r="HW73" s="10"/>
      <c r="HX73" s="10"/>
      <c r="HY73" s="10"/>
      <c r="HZ73" s="10"/>
      <c r="IA73" s="10"/>
      <c r="IB73" s="10"/>
      <c r="IC73" s="10"/>
    </row>
    <row r="74" spans="1:237" s="50" customFormat="1" ht="31.5">
      <c r="A74" s="12">
        <f t="shared" si="1"/>
        <v>38</v>
      </c>
      <c r="B74" s="12" t="s">
        <v>510</v>
      </c>
      <c r="C74" s="12" t="s">
        <v>188</v>
      </c>
      <c r="D74" s="12" t="s">
        <v>175</v>
      </c>
      <c r="E74" s="25" t="s">
        <v>506</v>
      </c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  <c r="HF74" s="10"/>
      <c r="HG74" s="10"/>
      <c r="HH74" s="10"/>
      <c r="HI74" s="10"/>
      <c r="HJ74" s="10"/>
      <c r="HK74" s="10"/>
      <c r="HL74" s="10"/>
      <c r="HM74" s="10"/>
      <c r="HN74" s="10"/>
      <c r="HO74" s="10"/>
      <c r="HP74" s="10"/>
      <c r="HQ74" s="10"/>
      <c r="HR74" s="10"/>
      <c r="HS74" s="10"/>
      <c r="HT74" s="10"/>
      <c r="HU74" s="10"/>
      <c r="HV74" s="10"/>
      <c r="HW74" s="10"/>
      <c r="HX74" s="10"/>
      <c r="HY74" s="10"/>
      <c r="HZ74" s="10"/>
      <c r="IA74" s="10"/>
      <c r="IB74" s="10"/>
      <c r="IC74" s="10"/>
    </row>
    <row r="75" spans="1:237" ht="31.5">
      <c r="A75" s="12">
        <f t="shared" si="1"/>
        <v>39</v>
      </c>
      <c r="B75" s="12" t="s">
        <v>396</v>
      </c>
      <c r="C75" s="12" t="s">
        <v>188</v>
      </c>
      <c r="D75" s="40" t="s">
        <v>285</v>
      </c>
      <c r="E75" s="13" t="s">
        <v>395</v>
      </c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0"/>
      <c r="BM75" s="50"/>
      <c r="BN75" s="50"/>
      <c r="BO75" s="50"/>
      <c r="BP75" s="50"/>
      <c r="BQ75" s="50"/>
      <c r="BR75" s="50"/>
      <c r="BS75" s="50"/>
      <c r="BT75" s="50"/>
      <c r="BU75" s="50"/>
      <c r="BV75" s="50"/>
      <c r="BW75" s="50"/>
      <c r="BX75" s="50"/>
      <c r="BY75" s="50"/>
      <c r="BZ75" s="50"/>
      <c r="CA75" s="50"/>
      <c r="CB75" s="50"/>
      <c r="CC75" s="50"/>
      <c r="CD75" s="50"/>
      <c r="CE75" s="50"/>
      <c r="CF75" s="50"/>
      <c r="CG75" s="50"/>
      <c r="CH75" s="50"/>
      <c r="CI75" s="50"/>
      <c r="CJ75" s="50"/>
      <c r="CK75" s="50"/>
      <c r="CL75" s="50"/>
      <c r="CM75" s="50"/>
      <c r="CN75" s="50"/>
      <c r="CO75" s="50"/>
      <c r="CP75" s="50"/>
      <c r="CQ75" s="50"/>
      <c r="CR75" s="50"/>
      <c r="CS75" s="50"/>
      <c r="CT75" s="50"/>
      <c r="CU75" s="50"/>
      <c r="CV75" s="50"/>
      <c r="CW75" s="50"/>
      <c r="CX75" s="50"/>
      <c r="CY75" s="50"/>
      <c r="CZ75" s="50"/>
      <c r="DA75" s="50"/>
      <c r="DB75" s="50"/>
      <c r="DC75" s="50"/>
      <c r="DD75" s="50"/>
      <c r="DE75" s="50"/>
      <c r="DF75" s="50"/>
      <c r="DG75" s="50"/>
      <c r="DH75" s="50"/>
      <c r="DI75" s="50"/>
      <c r="DJ75" s="50"/>
      <c r="DK75" s="50"/>
      <c r="DL75" s="50"/>
      <c r="DM75" s="50"/>
      <c r="DN75" s="50"/>
      <c r="DO75" s="50"/>
      <c r="DP75" s="50"/>
      <c r="DQ75" s="50"/>
      <c r="DR75" s="50"/>
      <c r="DS75" s="50"/>
      <c r="DT75" s="50"/>
      <c r="DU75" s="50"/>
      <c r="DV75" s="50"/>
      <c r="DW75" s="50"/>
      <c r="DX75" s="50"/>
      <c r="DY75" s="50"/>
      <c r="DZ75" s="50"/>
      <c r="EA75" s="50"/>
      <c r="EB75" s="50"/>
      <c r="EC75" s="50"/>
      <c r="ED75" s="50"/>
      <c r="EE75" s="50"/>
      <c r="EF75" s="50"/>
      <c r="EG75" s="50"/>
      <c r="EH75" s="50"/>
      <c r="EI75" s="50"/>
      <c r="EJ75" s="50"/>
      <c r="EK75" s="50"/>
      <c r="EL75" s="50"/>
      <c r="EM75" s="50"/>
      <c r="EN75" s="50"/>
      <c r="EO75" s="50"/>
      <c r="EP75" s="50"/>
      <c r="EQ75" s="50"/>
      <c r="ER75" s="50"/>
      <c r="ES75" s="50"/>
      <c r="ET75" s="50"/>
      <c r="EU75" s="50"/>
      <c r="EV75" s="50"/>
      <c r="EW75" s="50"/>
      <c r="EX75" s="50"/>
      <c r="EY75" s="50"/>
      <c r="EZ75" s="50"/>
      <c r="FA75" s="50"/>
      <c r="FB75" s="50"/>
      <c r="FC75" s="50"/>
      <c r="FD75" s="50"/>
      <c r="FE75" s="50"/>
      <c r="FF75" s="50"/>
      <c r="FG75" s="50"/>
      <c r="FH75" s="50"/>
      <c r="FI75" s="50"/>
      <c r="FJ75" s="50"/>
      <c r="FK75" s="50"/>
      <c r="FL75" s="50"/>
      <c r="FM75" s="50"/>
      <c r="FN75" s="50"/>
      <c r="FO75" s="50"/>
      <c r="FP75" s="50"/>
      <c r="FQ75" s="50"/>
      <c r="FR75" s="50"/>
      <c r="FS75" s="50"/>
      <c r="FT75" s="50"/>
      <c r="FU75" s="50"/>
      <c r="FV75" s="50"/>
      <c r="FW75" s="50"/>
      <c r="FX75" s="50"/>
      <c r="FY75" s="50"/>
      <c r="FZ75" s="50"/>
      <c r="GA75" s="50"/>
      <c r="GB75" s="50"/>
      <c r="GC75" s="50"/>
      <c r="GD75" s="50"/>
      <c r="GE75" s="50"/>
      <c r="GF75" s="50"/>
      <c r="GG75" s="50"/>
      <c r="GH75" s="50"/>
      <c r="GI75" s="50"/>
      <c r="GJ75" s="50"/>
      <c r="GK75" s="50"/>
      <c r="GL75" s="50"/>
      <c r="GM75" s="50"/>
      <c r="GN75" s="50"/>
      <c r="GO75" s="50"/>
      <c r="GP75" s="50"/>
      <c r="GQ75" s="50"/>
      <c r="GR75" s="50"/>
      <c r="GS75" s="50"/>
      <c r="GT75" s="50"/>
      <c r="GU75" s="50"/>
      <c r="GV75" s="50"/>
      <c r="GW75" s="50"/>
      <c r="GX75" s="50"/>
      <c r="GY75" s="50"/>
      <c r="GZ75" s="50"/>
      <c r="HA75" s="50"/>
      <c r="HB75" s="50"/>
      <c r="HC75" s="50"/>
      <c r="HD75" s="50"/>
      <c r="HE75" s="50"/>
      <c r="HF75" s="50"/>
      <c r="HG75" s="50"/>
      <c r="HH75" s="50"/>
      <c r="HI75" s="50"/>
      <c r="HJ75" s="50"/>
      <c r="HK75" s="50"/>
      <c r="HL75" s="50"/>
      <c r="HM75" s="50"/>
      <c r="HN75" s="50"/>
      <c r="HO75" s="50"/>
      <c r="HP75" s="50"/>
      <c r="HQ75" s="50"/>
      <c r="HR75" s="50"/>
      <c r="HS75" s="50"/>
      <c r="HT75" s="50"/>
      <c r="HU75" s="50"/>
      <c r="HV75" s="50"/>
      <c r="HW75" s="50"/>
      <c r="HX75" s="50"/>
      <c r="HY75" s="50"/>
      <c r="HZ75" s="50"/>
      <c r="IA75" s="50"/>
      <c r="IB75" s="50"/>
      <c r="IC75" s="50"/>
    </row>
    <row r="76" spans="1:237" ht="47.25">
      <c r="A76" s="12">
        <f t="shared" si="1"/>
        <v>40</v>
      </c>
      <c r="B76" s="12" t="s">
        <v>234</v>
      </c>
      <c r="C76" s="12" t="s">
        <v>188</v>
      </c>
      <c r="D76" s="12" t="s">
        <v>235</v>
      </c>
      <c r="E76" s="25" t="s">
        <v>236</v>
      </c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0"/>
      <c r="BI76" s="50"/>
      <c r="BJ76" s="50"/>
      <c r="BK76" s="50"/>
      <c r="BL76" s="50"/>
      <c r="BM76" s="50"/>
      <c r="BN76" s="50"/>
      <c r="BO76" s="50"/>
      <c r="BP76" s="50"/>
      <c r="BQ76" s="50"/>
      <c r="BR76" s="50"/>
      <c r="BS76" s="50"/>
      <c r="BT76" s="50"/>
      <c r="BU76" s="50"/>
      <c r="BV76" s="50"/>
      <c r="BW76" s="50"/>
      <c r="BX76" s="50"/>
      <c r="BY76" s="50"/>
      <c r="BZ76" s="50"/>
      <c r="CA76" s="50"/>
      <c r="CB76" s="50"/>
      <c r="CC76" s="50"/>
      <c r="CD76" s="50"/>
      <c r="CE76" s="50"/>
      <c r="CF76" s="50"/>
      <c r="CG76" s="50"/>
      <c r="CH76" s="50"/>
      <c r="CI76" s="50"/>
      <c r="CJ76" s="50"/>
      <c r="CK76" s="50"/>
      <c r="CL76" s="50"/>
      <c r="CM76" s="50"/>
      <c r="CN76" s="50"/>
      <c r="CO76" s="50"/>
      <c r="CP76" s="50"/>
      <c r="CQ76" s="50"/>
      <c r="CR76" s="50"/>
      <c r="CS76" s="50"/>
      <c r="CT76" s="50"/>
      <c r="CU76" s="50"/>
      <c r="CV76" s="50"/>
      <c r="CW76" s="50"/>
      <c r="CX76" s="50"/>
      <c r="CY76" s="50"/>
      <c r="CZ76" s="50"/>
      <c r="DA76" s="50"/>
      <c r="DB76" s="50"/>
      <c r="DC76" s="50"/>
      <c r="DD76" s="50"/>
      <c r="DE76" s="50"/>
      <c r="DF76" s="50"/>
      <c r="DG76" s="50"/>
      <c r="DH76" s="50"/>
      <c r="DI76" s="50"/>
      <c r="DJ76" s="50"/>
      <c r="DK76" s="50"/>
      <c r="DL76" s="50"/>
      <c r="DM76" s="50"/>
      <c r="DN76" s="50"/>
      <c r="DO76" s="50"/>
      <c r="DP76" s="50"/>
      <c r="DQ76" s="50"/>
      <c r="DR76" s="50"/>
      <c r="DS76" s="50"/>
      <c r="DT76" s="50"/>
      <c r="DU76" s="50"/>
      <c r="DV76" s="50"/>
      <c r="DW76" s="50"/>
      <c r="DX76" s="50"/>
      <c r="DY76" s="50"/>
      <c r="DZ76" s="50"/>
      <c r="EA76" s="50"/>
      <c r="EB76" s="50"/>
      <c r="EC76" s="50"/>
      <c r="ED76" s="50"/>
      <c r="EE76" s="50"/>
      <c r="EF76" s="50"/>
      <c r="EG76" s="50"/>
      <c r="EH76" s="50"/>
      <c r="EI76" s="50"/>
      <c r="EJ76" s="50"/>
      <c r="EK76" s="50"/>
      <c r="EL76" s="50"/>
      <c r="EM76" s="50"/>
      <c r="EN76" s="50"/>
      <c r="EO76" s="50"/>
      <c r="EP76" s="50"/>
      <c r="EQ76" s="50"/>
      <c r="ER76" s="50"/>
      <c r="ES76" s="50"/>
      <c r="ET76" s="50"/>
      <c r="EU76" s="50"/>
      <c r="EV76" s="50"/>
      <c r="EW76" s="50"/>
      <c r="EX76" s="50"/>
      <c r="EY76" s="50"/>
      <c r="EZ76" s="50"/>
      <c r="FA76" s="50"/>
      <c r="FB76" s="50"/>
      <c r="FC76" s="50"/>
      <c r="FD76" s="50"/>
      <c r="FE76" s="50"/>
      <c r="FF76" s="50"/>
      <c r="FG76" s="50"/>
      <c r="FH76" s="50"/>
      <c r="FI76" s="50"/>
      <c r="FJ76" s="50"/>
      <c r="FK76" s="50"/>
      <c r="FL76" s="50"/>
      <c r="FM76" s="50"/>
      <c r="FN76" s="50"/>
      <c r="FO76" s="50"/>
      <c r="FP76" s="50"/>
      <c r="FQ76" s="50"/>
      <c r="FR76" s="50"/>
      <c r="FS76" s="50"/>
      <c r="FT76" s="50"/>
      <c r="FU76" s="50"/>
      <c r="FV76" s="50"/>
      <c r="FW76" s="50"/>
      <c r="FX76" s="50"/>
      <c r="FY76" s="50"/>
      <c r="FZ76" s="50"/>
      <c r="GA76" s="50"/>
      <c r="GB76" s="50"/>
      <c r="GC76" s="50"/>
      <c r="GD76" s="50"/>
      <c r="GE76" s="50"/>
      <c r="GF76" s="50"/>
      <c r="GG76" s="50"/>
      <c r="GH76" s="50"/>
      <c r="GI76" s="50"/>
      <c r="GJ76" s="50"/>
      <c r="GK76" s="50"/>
      <c r="GL76" s="50"/>
      <c r="GM76" s="50"/>
      <c r="GN76" s="50"/>
      <c r="GO76" s="50"/>
      <c r="GP76" s="50"/>
      <c r="GQ76" s="50"/>
      <c r="GR76" s="50"/>
      <c r="GS76" s="50"/>
      <c r="GT76" s="50"/>
      <c r="GU76" s="50"/>
      <c r="GV76" s="50"/>
      <c r="GW76" s="50"/>
      <c r="GX76" s="50"/>
      <c r="GY76" s="50"/>
      <c r="GZ76" s="50"/>
      <c r="HA76" s="50"/>
      <c r="HB76" s="50"/>
      <c r="HC76" s="50"/>
      <c r="HD76" s="50"/>
      <c r="HE76" s="50"/>
      <c r="HF76" s="50"/>
      <c r="HG76" s="50"/>
      <c r="HH76" s="50"/>
      <c r="HI76" s="50"/>
      <c r="HJ76" s="50"/>
      <c r="HK76" s="50"/>
      <c r="HL76" s="50"/>
      <c r="HM76" s="50"/>
      <c r="HN76" s="50"/>
      <c r="HO76" s="50"/>
      <c r="HP76" s="50"/>
      <c r="HQ76" s="50"/>
      <c r="HR76" s="50"/>
      <c r="HS76" s="50"/>
      <c r="HT76" s="50"/>
      <c r="HU76" s="50"/>
      <c r="HV76" s="50"/>
      <c r="HW76" s="50"/>
      <c r="HX76" s="50"/>
      <c r="HY76" s="50"/>
      <c r="HZ76" s="50"/>
      <c r="IA76" s="50"/>
      <c r="IB76" s="50"/>
      <c r="IC76" s="50"/>
    </row>
    <row r="77" spans="1:237" ht="63">
      <c r="A77" s="12">
        <f t="shared" si="1"/>
        <v>41</v>
      </c>
      <c r="B77" s="12" t="s">
        <v>234</v>
      </c>
      <c r="C77" s="12" t="s">
        <v>188</v>
      </c>
      <c r="D77" s="12" t="s">
        <v>235</v>
      </c>
      <c r="E77" s="25" t="s">
        <v>241</v>
      </c>
    </row>
    <row r="78" spans="1:237" ht="31.5">
      <c r="A78" s="12">
        <f t="shared" si="1"/>
        <v>42</v>
      </c>
      <c r="B78" s="13" t="s">
        <v>438</v>
      </c>
      <c r="C78" s="31" t="s">
        <v>188</v>
      </c>
      <c r="D78" s="31" t="s">
        <v>439</v>
      </c>
      <c r="E78" s="13"/>
    </row>
    <row r="79" spans="1:237" s="48" customFormat="1" ht="31.5">
      <c r="A79" s="12">
        <f t="shared" si="1"/>
        <v>43</v>
      </c>
      <c r="B79" s="13" t="s">
        <v>429</v>
      </c>
      <c r="C79" s="12" t="s">
        <v>188</v>
      </c>
      <c r="D79" s="31" t="s">
        <v>49</v>
      </c>
      <c r="E79" s="13" t="s">
        <v>430</v>
      </c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H79" s="10"/>
      <c r="EI79" s="10"/>
      <c r="EJ79" s="10"/>
      <c r="EK79" s="10"/>
      <c r="EL79" s="10"/>
      <c r="EM79" s="10"/>
      <c r="EN79" s="10"/>
      <c r="EO79" s="10"/>
      <c r="EP79" s="10"/>
      <c r="EQ79" s="10"/>
      <c r="ER79" s="10"/>
      <c r="ES79" s="10"/>
      <c r="ET79" s="10"/>
      <c r="EU79" s="10"/>
      <c r="EV79" s="10"/>
      <c r="EW79" s="10"/>
      <c r="EX79" s="10"/>
      <c r="EY79" s="10"/>
      <c r="EZ79" s="10"/>
      <c r="FA79" s="10"/>
      <c r="FB79" s="10"/>
      <c r="FC79" s="10"/>
      <c r="FD79" s="10"/>
      <c r="FE79" s="10"/>
      <c r="FF79" s="10"/>
      <c r="FG79" s="10"/>
      <c r="FH79" s="10"/>
      <c r="FI79" s="10"/>
      <c r="FJ79" s="10"/>
      <c r="FK79" s="10"/>
      <c r="FL79" s="10"/>
      <c r="FM79" s="10"/>
      <c r="FN79" s="10"/>
      <c r="FO79" s="10"/>
      <c r="FP79" s="10"/>
      <c r="FQ79" s="10"/>
      <c r="FR79" s="10"/>
      <c r="FS79" s="10"/>
      <c r="FT79" s="10"/>
      <c r="FU79" s="10"/>
      <c r="FV79" s="10"/>
      <c r="FW79" s="10"/>
      <c r="FX79" s="10"/>
      <c r="FY79" s="10"/>
      <c r="FZ79" s="10"/>
      <c r="GA79" s="10"/>
      <c r="GB79" s="10"/>
      <c r="GC79" s="10"/>
      <c r="GD79" s="10"/>
      <c r="GE79" s="10"/>
      <c r="GF79" s="10"/>
      <c r="GG79" s="10"/>
      <c r="GH79" s="10"/>
      <c r="GI79" s="10"/>
      <c r="GJ79" s="10"/>
      <c r="GK79" s="10"/>
      <c r="GL79" s="10"/>
      <c r="GM79" s="10"/>
      <c r="GN79" s="10"/>
      <c r="GO79" s="10"/>
      <c r="GP79" s="10"/>
      <c r="GQ79" s="10"/>
      <c r="GR79" s="10"/>
      <c r="GS79" s="10"/>
      <c r="GT79" s="10"/>
      <c r="GU79" s="10"/>
      <c r="GV79" s="10"/>
      <c r="GW79" s="10"/>
      <c r="GX79" s="10"/>
      <c r="GY79" s="10"/>
      <c r="GZ79" s="10"/>
      <c r="HA79" s="10"/>
      <c r="HB79" s="10"/>
      <c r="HC79" s="10"/>
      <c r="HD79" s="10"/>
      <c r="HE79" s="10"/>
      <c r="HF79" s="10"/>
      <c r="HG79" s="10"/>
      <c r="HH79" s="10"/>
      <c r="HI79" s="10"/>
      <c r="HJ79" s="10"/>
      <c r="HK79" s="10"/>
      <c r="HL79" s="10"/>
      <c r="HM79" s="10"/>
      <c r="HN79" s="10"/>
      <c r="HO79" s="10"/>
      <c r="HP79" s="10"/>
      <c r="HQ79" s="10"/>
      <c r="HR79" s="10"/>
      <c r="HS79" s="10"/>
      <c r="HT79" s="10"/>
      <c r="HU79" s="10"/>
      <c r="HV79" s="10"/>
      <c r="HW79" s="10"/>
      <c r="HX79" s="10"/>
      <c r="HY79" s="10"/>
      <c r="HZ79" s="10"/>
      <c r="IA79" s="10"/>
      <c r="IB79" s="10"/>
      <c r="IC79" s="10"/>
    </row>
    <row r="80" spans="1:237" ht="31.5">
      <c r="A80" s="12">
        <f t="shared" si="1"/>
        <v>44</v>
      </c>
      <c r="B80" s="13" t="s">
        <v>453</v>
      </c>
      <c r="C80" s="31" t="s">
        <v>188</v>
      </c>
      <c r="D80" s="31" t="s">
        <v>49</v>
      </c>
      <c r="E80" s="13" t="s">
        <v>430</v>
      </c>
    </row>
    <row r="81" spans="1:237" ht="31.5">
      <c r="A81" s="12">
        <f t="shared" si="1"/>
        <v>45</v>
      </c>
      <c r="B81" s="12" t="s">
        <v>397</v>
      </c>
      <c r="C81" s="12" t="s">
        <v>188</v>
      </c>
      <c r="D81" s="40" t="s">
        <v>127</v>
      </c>
      <c r="E81" s="25" t="s">
        <v>398</v>
      </c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8"/>
      <c r="BH81" s="48"/>
      <c r="BI81" s="48"/>
      <c r="BJ81" s="48"/>
      <c r="BK81" s="48"/>
      <c r="BL81" s="48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8"/>
      <c r="CA81" s="48"/>
      <c r="CB81" s="48"/>
      <c r="CC81" s="48"/>
      <c r="CD81" s="48"/>
      <c r="CE81" s="48"/>
      <c r="CF81" s="48"/>
      <c r="CG81" s="48"/>
      <c r="CH81" s="48"/>
      <c r="CI81" s="48"/>
      <c r="CJ81" s="48"/>
      <c r="CK81" s="48"/>
      <c r="CL81" s="48"/>
      <c r="CM81" s="48"/>
      <c r="CN81" s="48"/>
      <c r="CO81" s="48"/>
      <c r="CP81" s="48"/>
      <c r="CQ81" s="48"/>
      <c r="CR81" s="48"/>
      <c r="CS81" s="48"/>
      <c r="CT81" s="48"/>
      <c r="CU81" s="48"/>
      <c r="CV81" s="48"/>
      <c r="CW81" s="48"/>
      <c r="CX81" s="48"/>
      <c r="CY81" s="48"/>
      <c r="CZ81" s="48"/>
      <c r="DA81" s="48"/>
      <c r="DB81" s="48"/>
      <c r="DC81" s="48"/>
      <c r="DD81" s="48"/>
      <c r="DE81" s="48"/>
      <c r="DF81" s="48"/>
      <c r="DG81" s="48"/>
      <c r="DH81" s="48"/>
      <c r="DI81" s="48"/>
      <c r="DJ81" s="48"/>
      <c r="DK81" s="48"/>
      <c r="DL81" s="48"/>
      <c r="DM81" s="48"/>
      <c r="DN81" s="48"/>
      <c r="DO81" s="48"/>
      <c r="DP81" s="48"/>
      <c r="DQ81" s="48"/>
      <c r="DR81" s="48"/>
      <c r="DS81" s="48"/>
      <c r="DT81" s="48"/>
      <c r="DU81" s="48"/>
      <c r="DV81" s="48"/>
      <c r="DW81" s="48"/>
      <c r="DX81" s="48"/>
      <c r="DY81" s="48"/>
      <c r="DZ81" s="48"/>
      <c r="EA81" s="48"/>
      <c r="EB81" s="48"/>
      <c r="EC81" s="48"/>
      <c r="ED81" s="48"/>
      <c r="EE81" s="48"/>
      <c r="EF81" s="48"/>
      <c r="EG81" s="48"/>
      <c r="EH81" s="48"/>
      <c r="EI81" s="48"/>
      <c r="EJ81" s="48"/>
      <c r="EK81" s="48"/>
      <c r="EL81" s="48"/>
      <c r="EM81" s="48"/>
      <c r="EN81" s="48"/>
      <c r="EO81" s="48"/>
      <c r="EP81" s="48"/>
      <c r="EQ81" s="48"/>
      <c r="ER81" s="48"/>
      <c r="ES81" s="48"/>
      <c r="ET81" s="48"/>
      <c r="EU81" s="48"/>
      <c r="EV81" s="48"/>
      <c r="EW81" s="48"/>
      <c r="EX81" s="48"/>
      <c r="EY81" s="48"/>
      <c r="EZ81" s="48"/>
      <c r="FA81" s="48"/>
      <c r="FB81" s="48"/>
      <c r="FC81" s="48"/>
      <c r="FD81" s="48"/>
      <c r="FE81" s="48"/>
      <c r="FF81" s="48"/>
      <c r="FG81" s="48"/>
      <c r="FH81" s="48"/>
      <c r="FI81" s="48"/>
      <c r="FJ81" s="48"/>
      <c r="FK81" s="48"/>
      <c r="FL81" s="48"/>
      <c r="FM81" s="48"/>
      <c r="FN81" s="48"/>
      <c r="FO81" s="48"/>
      <c r="FP81" s="48"/>
      <c r="FQ81" s="48"/>
      <c r="FR81" s="48"/>
      <c r="FS81" s="48"/>
      <c r="FT81" s="48"/>
      <c r="FU81" s="48"/>
      <c r="FV81" s="48"/>
      <c r="FW81" s="48"/>
      <c r="FX81" s="48"/>
      <c r="FY81" s="48"/>
      <c r="FZ81" s="48"/>
      <c r="GA81" s="48"/>
      <c r="GB81" s="48"/>
      <c r="GC81" s="48"/>
      <c r="GD81" s="48"/>
      <c r="GE81" s="48"/>
      <c r="GF81" s="48"/>
      <c r="GG81" s="48"/>
      <c r="GH81" s="48"/>
      <c r="GI81" s="48"/>
      <c r="GJ81" s="48"/>
      <c r="GK81" s="48"/>
      <c r="GL81" s="48"/>
      <c r="GM81" s="48"/>
      <c r="GN81" s="48"/>
      <c r="GO81" s="48"/>
      <c r="GP81" s="48"/>
      <c r="GQ81" s="48"/>
      <c r="GR81" s="48"/>
      <c r="GS81" s="48"/>
      <c r="GT81" s="48"/>
      <c r="GU81" s="48"/>
      <c r="GV81" s="48"/>
      <c r="GW81" s="48"/>
      <c r="GX81" s="48"/>
      <c r="GY81" s="48"/>
      <c r="GZ81" s="48"/>
      <c r="HA81" s="48"/>
      <c r="HB81" s="48"/>
      <c r="HC81" s="48"/>
      <c r="HD81" s="48"/>
      <c r="HE81" s="48"/>
      <c r="HF81" s="48"/>
      <c r="HG81" s="48"/>
      <c r="HH81" s="48"/>
      <c r="HI81" s="48"/>
      <c r="HJ81" s="48"/>
      <c r="HK81" s="48"/>
      <c r="HL81" s="48"/>
      <c r="HM81" s="48"/>
      <c r="HN81" s="48"/>
      <c r="HO81" s="48"/>
      <c r="HP81" s="48"/>
      <c r="HQ81" s="48"/>
      <c r="HR81" s="48"/>
      <c r="HS81" s="48"/>
      <c r="HT81" s="48"/>
      <c r="HU81" s="48"/>
      <c r="HV81" s="48"/>
      <c r="HW81" s="48"/>
      <c r="HX81" s="48"/>
      <c r="HY81" s="48"/>
      <c r="HZ81" s="48"/>
      <c r="IA81" s="48"/>
      <c r="IB81" s="48"/>
      <c r="IC81" s="48"/>
    </row>
    <row r="82" spans="1:237" ht="31.5">
      <c r="A82" s="12">
        <f t="shared" si="1"/>
        <v>46</v>
      </c>
      <c r="B82" s="12" t="s">
        <v>502</v>
      </c>
      <c r="C82" s="12" t="s">
        <v>188</v>
      </c>
      <c r="D82" s="12" t="s">
        <v>503</v>
      </c>
      <c r="E82" s="25" t="s">
        <v>504</v>
      </c>
    </row>
    <row r="83" spans="1:237">
      <c r="A83" s="12">
        <f t="shared" si="1"/>
        <v>47</v>
      </c>
      <c r="B83" s="13" t="s">
        <v>465</v>
      </c>
      <c r="C83" s="31" t="s">
        <v>188</v>
      </c>
      <c r="D83" s="31" t="s">
        <v>466</v>
      </c>
      <c r="E83" s="13" t="s">
        <v>444</v>
      </c>
    </row>
    <row r="84" spans="1:237" ht="31.5">
      <c r="A84" s="12">
        <f t="shared" si="1"/>
        <v>48</v>
      </c>
      <c r="B84" s="12" t="s">
        <v>416</v>
      </c>
      <c r="C84" s="12" t="s">
        <v>188</v>
      </c>
      <c r="D84" s="40" t="s">
        <v>417</v>
      </c>
      <c r="E84" s="25" t="s">
        <v>418</v>
      </c>
    </row>
    <row r="85" spans="1:237" ht="31.5">
      <c r="A85" s="12">
        <f t="shared" si="1"/>
        <v>49</v>
      </c>
      <c r="B85" s="12" t="s">
        <v>322</v>
      </c>
      <c r="C85" s="12" t="s">
        <v>188</v>
      </c>
      <c r="D85" s="12" t="s">
        <v>323</v>
      </c>
      <c r="E85" s="25" t="s">
        <v>324</v>
      </c>
    </row>
    <row r="86" spans="1:237" ht="31.5">
      <c r="A86" s="12">
        <f t="shared" si="1"/>
        <v>50</v>
      </c>
      <c r="B86" s="12" t="s">
        <v>322</v>
      </c>
      <c r="C86" s="12" t="s">
        <v>188</v>
      </c>
      <c r="D86" s="12" t="s">
        <v>323</v>
      </c>
      <c r="E86" s="25" t="s">
        <v>329</v>
      </c>
    </row>
    <row r="87" spans="1:237" s="50" customFormat="1">
      <c r="A87" s="12">
        <f t="shared" si="1"/>
        <v>51</v>
      </c>
      <c r="B87" s="12" t="s">
        <v>372</v>
      </c>
      <c r="C87" s="12" t="s">
        <v>188</v>
      </c>
      <c r="D87" s="40" t="s">
        <v>107</v>
      </c>
      <c r="E87" s="25" t="s">
        <v>65</v>
      </c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  <c r="FG87" s="10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10"/>
      <c r="GH87" s="10"/>
      <c r="GI87" s="10"/>
      <c r="GJ87" s="10"/>
      <c r="GK87" s="10"/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  <c r="GZ87" s="10"/>
      <c r="HA87" s="10"/>
      <c r="HB87" s="10"/>
      <c r="HC87" s="10"/>
      <c r="HD87" s="10"/>
      <c r="HE87" s="10"/>
      <c r="HF87" s="10"/>
      <c r="HG87" s="10"/>
      <c r="HH87" s="10"/>
      <c r="HI87" s="10"/>
      <c r="HJ87" s="10"/>
      <c r="HK87" s="10"/>
      <c r="HL87" s="10"/>
      <c r="HM87" s="10"/>
      <c r="HN87" s="10"/>
      <c r="HO87" s="10"/>
      <c r="HP87" s="10"/>
      <c r="HQ87" s="10"/>
      <c r="HR87" s="10"/>
      <c r="HS87" s="10"/>
      <c r="HT87" s="10"/>
      <c r="HU87" s="10"/>
      <c r="HV87" s="10"/>
      <c r="HW87" s="10"/>
      <c r="HX87" s="10"/>
      <c r="HY87" s="10"/>
      <c r="HZ87" s="10"/>
      <c r="IA87" s="10"/>
      <c r="IB87" s="10"/>
      <c r="IC87" s="10"/>
    </row>
    <row r="88" spans="1:237" s="50" customFormat="1" ht="31.5">
      <c r="A88" s="12">
        <f t="shared" si="1"/>
        <v>52</v>
      </c>
      <c r="B88" s="12" t="s">
        <v>642</v>
      </c>
      <c r="C88" s="12" t="s">
        <v>188</v>
      </c>
      <c r="D88" s="12" t="s">
        <v>643</v>
      </c>
      <c r="E88" s="25" t="s">
        <v>644</v>
      </c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0"/>
      <c r="EI88" s="10"/>
      <c r="EJ88" s="10"/>
      <c r="EK88" s="10"/>
      <c r="EL88" s="10"/>
      <c r="EM88" s="10"/>
      <c r="EN88" s="10"/>
      <c r="EO88" s="10"/>
      <c r="EP88" s="10"/>
      <c r="EQ88" s="10"/>
      <c r="ER88" s="10"/>
      <c r="ES88" s="10"/>
      <c r="ET88" s="10"/>
      <c r="EU88" s="10"/>
      <c r="EV88" s="10"/>
      <c r="EW88" s="10"/>
      <c r="EX88" s="10"/>
      <c r="EY88" s="10"/>
      <c r="EZ88" s="10"/>
      <c r="FA88" s="10"/>
      <c r="FB88" s="10"/>
      <c r="FC88" s="10"/>
      <c r="FD88" s="10"/>
      <c r="FE88" s="10"/>
      <c r="FF88" s="10"/>
      <c r="FG88" s="10"/>
      <c r="FH88" s="10"/>
      <c r="FI88" s="10"/>
      <c r="FJ88" s="10"/>
      <c r="FK88" s="10"/>
      <c r="FL88" s="10"/>
      <c r="FM88" s="10"/>
      <c r="FN88" s="10"/>
      <c r="FO88" s="10"/>
      <c r="FP88" s="10"/>
      <c r="FQ88" s="10"/>
      <c r="FR88" s="10"/>
      <c r="FS88" s="10"/>
      <c r="FT88" s="10"/>
      <c r="FU88" s="10"/>
      <c r="FV88" s="10"/>
      <c r="FW88" s="10"/>
      <c r="FX88" s="10"/>
      <c r="FY88" s="10"/>
      <c r="FZ88" s="10"/>
      <c r="GA88" s="10"/>
      <c r="GB88" s="10"/>
      <c r="GC88" s="10"/>
      <c r="GD88" s="10"/>
      <c r="GE88" s="10"/>
      <c r="GF88" s="10"/>
      <c r="GG88" s="10"/>
      <c r="GH88" s="10"/>
      <c r="GI88" s="10"/>
      <c r="GJ88" s="10"/>
      <c r="GK88" s="10"/>
      <c r="GL88" s="10"/>
      <c r="GM88" s="10"/>
      <c r="GN88" s="10"/>
      <c r="GO88" s="10"/>
      <c r="GP88" s="10"/>
      <c r="GQ88" s="10"/>
      <c r="GR88" s="10"/>
      <c r="GS88" s="10"/>
      <c r="GT88" s="10"/>
      <c r="GU88" s="10"/>
      <c r="GV88" s="10"/>
      <c r="GW88" s="10"/>
      <c r="GX88" s="10"/>
      <c r="GY88" s="10"/>
      <c r="GZ88" s="10"/>
      <c r="HA88" s="10"/>
      <c r="HB88" s="10"/>
      <c r="HC88" s="10"/>
      <c r="HD88" s="10"/>
      <c r="HE88" s="10"/>
      <c r="HF88" s="10"/>
      <c r="HG88" s="10"/>
      <c r="HH88" s="10"/>
      <c r="HI88" s="10"/>
      <c r="HJ88" s="10"/>
      <c r="HK88" s="10"/>
      <c r="HL88" s="10"/>
      <c r="HM88" s="10"/>
      <c r="HN88" s="10"/>
      <c r="HO88" s="10"/>
      <c r="HP88" s="10"/>
      <c r="HQ88" s="10"/>
      <c r="HR88" s="10"/>
      <c r="HS88" s="10"/>
      <c r="HT88" s="10"/>
      <c r="HU88" s="10"/>
      <c r="HV88" s="10"/>
      <c r="HW88" s="10"/>
      <c r="HX88" s="10"/>
      <c r="HY88" s="10"/>
      <c r="HZ88" s="10"/>
      <c r="IA88" s="10"/>
      <c r="IB88" s="10"/>
      <c r="IC88" s="10"/>
    </row>
    <row r="89" spans="1:237" s="50" customFormat="1" ht="31.5">
      <c r="A89" s="12">
        <f t="shared" si="1"/>
        <v>53</v>
      </c>
      <c r="B89" s="12" t="s">
        <v>637</v>
      </c>
      <c r="C89" s="12" t="s">
        <v>188</v>
      </c>
      <c r="D89" s="12" t="s">
        <v>638</v>
      </c>
      <c r="E89" s="25" t="s">
        <v>639</v>
      </c>
    </row>
    <row r="90" spans="1:237" s="50" customFormat="1" ht="31.5">
      <c r="A90" s="12">
        <f t="shared" si="1"/>
        <v>54</v>
      </c>
      <c r="B90" s="13" t="s">
        <v>492</v>
      </c>
      <c r="C90" s="31" t="s">
        <v>188</v>
      </c>
      <c r="D90" s="31" t="s">
        <v>389</v>
      </c>
      <c r="E90" s="13" t="s">
        <v>493</v>
      </c>
    </row>
    <row r="91" spans="1:237" s="50" customFormat="1">
      <c r="A91" s="12">
        <f t="shared" si="1"/>
        <v>55</v>
      </c>
      <c r="B91" s="12" t="s">
        <v>335</v>
      </c>
      <c r="C91" s="12" t="s">
        <v>188</v>
      </c>
      <c r="D91" s="12" t="s">
        <v>64</v>
      </c>
      <c r="E91" s="25" t="s">
        <v>336</v>
      </c>
    </row>
    <row r="92" spans="1:237" s="50" customFormat="1">
      <c r="A92" s="12">
        <f t="shared" si="1"/>
        <v>56</v>
      </c>
      <c r="B92" s="12" t="s">
        <v>390</v>
      </c>
      <c r="C92" s="12" t="s">
        <v>188</v>
      </c>
      <c r="D92" s="40" t="s">
        <v>391</v>
      </c>
      <c r="E92" s="25" t="s">
        <v>392</v>
      </c>
    </row>
    <row r="93" spans="1:237" s="50" customFormat="1" ht="31.5">
      <c r="A93" s="12">
        <f t="shared" si="1"/>
        <v>57</v>
      </c>
      <c r="B93" s="12" t="s">
        <v>496</v>
      </c>
      <c r="C93" s="12" t="s">
        <v>188</v>
      </c>
      <c r="D93" s="12" t="s">
        <v>64</v>
      </c>
      <c r="E93" s="25" t="s">
        <v>497</v>
      </c>
    </row>
    <row r="94" spans="1:237" s="50" customFormat="1" ht="31.5">
      <c r="A94" s="12">
        <f t="shared" si="1"/>
        <v>58</v>
      </c>
      <c r="B94" s="12" t="s">
        <v>511</v>
      </c>
      <c r="C94" s="12" t="s">
        <v>188</v>
      </c>
      <c r="D94" s="12" t="s">
        <v>64</v>
      </c>
      <c r="E94" s="25" t="s">
        <v>512</v>
      </c>
    </row>
    <row r="95" spans="1:237" s="50" customFormat="1">
      <c r="A95" s="12">
        <f t="shared" si="1"/>
        <v>59</v>
      </c>
      <c r="B95" s="12" t="s">
        <v>375</v>
      </c>
      <c r="C95" s="12" t="s">
        <v>188</v>
      </c>
      <c r="D95" s="40" t="s">
        <v>152</v>
      </c>
      <c r="E95" s="25" t="s">
        <v>376</v>
      </c>
    </row>
    <row r="96" spans="1:237" s="50" customFormat="1" ht="31.5">
      <c r="A96" s="12">
        <f t="shared" si="1"/>
        <v>60</v>
      </c>
      <c r="B96" s="12" t="s">
        <v>413</v>
      </c>
      <c r="C96" s="12" t="s">
        <v>188</v>
      </c>
      <c r="D96" s="40" t="s">
        <v>152</v>
      </c>
      <c r="E96" s="25" t="s">
        <v>414</v>
      </c>
    </row>
    <row r="97" spans="1:237" s="50" customFormat="1" ht="31.5">
      <c r="A97" s="12">
        <f t="shared" si="1"/>
        <v>61</v>
      </c>
      <c r="B97" s="12" t="s">
        <v>498</v>
      </c>
      <c r="C97" s="12" t="s">
        <v>188</v>
      </c>
      <c r="D97" s="12" t="s">
        <v>152</v>
      </c>
      <c r="E97" s="25" t="s">
        <v>499</v>
      </c>
    </row>
    <row r="98" spans="1:237" s="50" customFormat="1" ht="31.5">
      <c r="A98" s="12">
        <f t="shared" si="1"/>
        <v>62</v>
      </c>
      <c r="B98" s="12" t="s">
        <v>634</v>
      </c>
      <c r="C98" s="12" t="s">
        <v>188</v>
      </c>
      <c r="D98" s="12" t="s">
        <v>152</v>
      </c>
      <c r="E98" s="25" t="s">
        <v>635</v>
      </c>
    </row>
    <row r="99" spans="1:237" s="50" customFormat="1">
      <c r="A99" s="12">
        <f t="shared" si="1"/>
        <v>63</v>
      </c>
      <c r="B99" s="12" t="s">
        <v>252</v>
      </c>
      <c r="C99" s="12" t="s">
        <v>188</v>
      </c>
      <c r="D99" s="12" t="s">
        <v>253</v>
      </c>
      <c r="E99" s="25" t="s">
        <v>254</v>
      </c>
    </row>
    <row r="100" spans="1:237">
      <c r="A100" s="12">
        <f t="shared" si="1"/>
        <v>64</v>
      </c>
      <c r="B100" s="13" t="s">
        <v>426</v>
      </c>
      <c r="C100" s="12" t="s">
        <v>188</v>
      </c>
      <c r="D100" s="40" t="s">
        <v>92</v>
      </c>
      <c r="E100" s="25" t="s">
        <v>204</v>
      </c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50"/>
      <c r="BI100" s="50"/>
      <c r="BJ100" s="50"/>
      <c r="BK100" s="50"/>
      <c r="BL100" s="50"/>
      <c r="BM100" s="50"/>
      <c r="BN100" s="50"/>
      <c r="BO100" s="50"/>
      <c r="BP100" s="50"/>
      <c r="BQ100" s="50"/>
      <c r="BR100" s="50"/>
      <c r="BS100" s="50"/>
      <c r="BT100" s="50"/>
      <c r="BU100" s="50"/>
      <c r="BV100" s="50"/>
      <c r="BW100" s="50"/>
      <c r="BX100" s="50"/>
      <c r="BY100" s="50"/>
      <c r="BZ100" s="50"/>
      <c r="CA100" s="50"/>
      <c r="CB100" s="50"/>
      <c r="CC100" s="50"/>
      <c r="CD100" s="50"/>
      <c r="CE100" s="50"/>
      <c r="CF100" s="50"/>
      <c r="CG100" s="50"/>
      <c r="CH100" s="50"/>
      <c r="CI100" s="50"/>
      <c r="CJ100" s="50"/>
      <c r="CK100" s="50"/>
      <c r="CL100" s="50"/>
      <c r="CM100" s="50"/>
      <c r="CN100" s="50"/>
      <c r="CO100" s="50"/>
      <c r="CP100" s="50"/>
      <c r="CQ100" s="50"/>
      <c r="CR100" s="50"/>
      <c r="CS100" s="50"/>
      <c r="CT100" s="50"/>
      <c r="CU100" s="50"/>
      <c r="CV100" s="50"/>
      <c r="CW100" s="50"/>
      <c r="CX100" s="50"/>
      <c r="CY100" s="50"/>
      <c r="CZ100" s="50"/>
      <c r="DA100" s="50"/>
      <c r="DB100" s="50"/>
      <c r="DC100" s="50"/>
      <c r="DD100" s="50"/>
      <c r="DE100" s="50"/>
      <c r="DF100" s="50"/>
      <c r="DG100" s="50"/>
      <c r="DH100" s="50"/>
      <c r="DI100" s="50"/>
      <c r="DJ100" s="50"/>
      <c r="DK100" s="50"/>
      <c r="DL100" s="50"/>
      <c r="DM100" s="50"/>
      <c r="DN100" s="50"/>
      <c r="DO100" s="50"/>
      <c r="DP100" s="50"/>
      <c r="DQ100" s="50"/>
      <c r="DR100" s="50"/>
      <c r="DS100" s="50"/>
      <c r="DT100" s="50"/>
      <c r="DU100" s="50"/>
      <c r="DV100" s="50"/>
      <c r="DW100" s="50"/>
      <c r="DX100" s="50"/>
      <c r="DY100" s="50"/>
      <c r="DZ100" s="50"/>
      <c r="EA100" s="50"/>
      <c r="EB100" s="50"/>
      <c r="EC100" s="50"/>
      <c r="ED100" s="50"/>
      <c r="EE100" s="50"/>
      <c r="EF100" s="50"/>
      <c r="EG100" s="50"/>
      <c r="EH100" s="50"/>
      <c r="EI100" s="50"/>
      <c r="EJ100" s="50"/>
      <c r="EK100" s="50"/>
      <c r="EL100" s="50"/>
      <c r="EM100" s="50"/>
      <c r="EN100" s="50"/>
      <c r="EO100" s="50"/>
      <c r="EP100" s="50"/>
      <c r="EQ100" s="50"/>
      <c r="ER100" s="50"/>
      <c r="ES100" s="50"/>
      <c r="ET100" s="50"/>
      <c r="EU100" s="50"/>
      <c r="EV100" s="50"/>
      <c r="EW100" s="50"/>
      <c r="EX100" s="50"/>
      <c r="EY100" s="50"/>
      <c r="EZ100" s="50"/>
      <c r="FA100" s="50"/>
      <c r="FB100" s="50"/>
      <c r="FC100" s="50"/>
      <c r="FD100" s="50"/>
      <c r="FE100" s="50"/>
      <c r="FF100" s="50"/>
      <c r="FG100" s="50"/>
      <c r="FH100" s="50"/>
      <c r="FI100" s="50"/>
      <c r="FJ100" s="50"/>
      <c r="FK100" s="50"/>
      <c r="FL100" s="50"/>
      <c r="FM100" s="50"/>
      <c r="FN100" s="50"/>
      <c r="FO100" s="50"/>
      <c r="FP100" s="50"/>
      <c r="FQ100" s="50"/>
      <c r="FR100" s="50"/>
      <c r="FS100" s="50"/>
      <c r="FT100" s="50"/>
      <c r="FU100" s="50"/>
      <c r="FV100" s="50"/>
      <c r="FW100" s="50"/>
      <c r="FX100" s="50"/>
      <c r="FY100" s="50"/>
      <c r="FZ100" s="50"/>
      <c r="GA100" s="50"/>
      <c r="GB100" s="50"/>
      <c r="GC100" s="50"/>
      <c r="GD100" s="50"/>
      <c r="GE100" s="50"/>
      <c r="GF100" s="50"/>
      <c r="GG100" s="50"/>
      <c r="GH100" s="50"/>
      <c r="GI100" s="50"/>
      <c r="GJ100" s="50"/>
      <c r="GK100" s="50"/>
      <c r="GL100" s="50"/>
      <c r="GM100" s="50"/>
      <c r="GN100" s="50"/>
      <c r="GO100" s="50"/>
      <c r="GP100" s="50"/>
      <c r="GQ100" s="50"/>
      <c r="GR100" s="50"/>
      <c r="GS100" s="50"/>
      <c r="GT100" s="50"/>
      <c r="GU100" s="50"/>
      <c r="GV100" s="50"/>
      <c r="GW100" s="50"/>
      <c r="GX100" s="50"/>
      <c r="GY100" s="50"/>
      <c r="GZ100" s="50"/>
      <c r="HA100" s="50"/>
      <c r="HB100" s="50"/>
      <c r="HC100" s="50"/>
      <c r="HD100" s="50"/>
      <c r="HE100" s="50"/>
      <c r="HF100" s="50"/>
      <c r="HG100" s="50"/>
      <c r="HH100" s="50"/>
      <c r="HI100" s="50"/>
      <c r="HJ100" s="50"/>
      <c r="HK100" s="50"/>
      <c r="HL100" s="50"/>
      <c r="HM100" s="50"/>
      <c r="HN100" s="50"/>
      <c r="HO100" s="50"/>
      <c r="HP100" s="50"/>
      <c r="HQ100" s="50"/>
      <c r="HR100" s="50"/>
      <c r="HS100" s="50"/>
      <c r="HT100" s="50"/>
      <c r="HU100" s="50"/>
      <c r="HV100" s="50"/>
      <c r="HW100" s="50"/>
      <c r="HX100" s="50"/>
      <c r="HY100" s="50"/>
      <c r="HZ100" s="50"/>
      <c r="IA100" s="50"/>
      <c r="IB100" s="50"/>
      <c r="IC100" s="50"/>
    </row>
    <row r="101" spans="1:237" ht="31.5">
      <c r="A101" s="12">
        <f t="shared" si="1"/>
        <v>65</v>
      </c>
      <c r="B101" s="12" t="s">
        <v>385</v>
      </c>
      <c r="C101" s="12" t="s">
        <v>188</v>
      </c>
      <c r="D101" s="40" t="s">
        <v>114</v>
      </c>
      <c r="E101" s="25" t="s">
        <v>384</v>
      </c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  <c r="BH101" s="50"/>
      <c r="BI101" s="50"/>
      <c r="BJ101" s="50"/>
      <c r="BK101" s="50"/>
      <c r="BL101" s="50"/>
      <c r="BM101" s="50"/>
      <c r="BN101" s="50"/>
      <c r="BO101" s="50"/>
      <c r="BP101" s="50"/>
      <c r="BQ101" s="50"/>
      <c r="BR101" s="50"/>
      <c r="BS101" s="50"/>
      <c r="BT101" s="50"/>
      <c r="BU101" s="50"/>
      <c r="BV101" s="50"/>
      <c r="BW101" s="50"/>
      <c r="BX101" s="50"/>
      <c r="BY101" s="50"/>
      <c r="BZ101" s="50"/>
      <c r="CA101" s="50"/>
      <c r="CB101" s="50"/>
      <c r="CC101" s="50"/>
      <c r="CD101" s="50"/>
      <c r="CE101" s="50"/>
      <c r="CF101" s="50"/>
      <c r="CG101" s="50"/>
      <c r="CH101" s="50"/>
      <c r="CI101" s="50"/>
      <c r="CJ101" s="50"/>
      <c r="CK101" s="50"/>
      <c r="CL101" s="50"/>
      <c r="CM101" s="50"/>
      <c r="CN101" s="50"/>
      <c r="CO101" s="50"/>
      <c r="CP101" s="50"/>
      <c r="CQ101" s="50"/>
      <c r="CR101" s="50"/>
      <c r="CS101" s="50"/>
      <c r="CT101" s="50"/>
      <c r="CU101" s="50"/>
      <c r="CV101" s="50"/>
      <c r="CW101" s="50"/>
      <c r="CX101" s="50"/>
      <c r="CY101" s="50"/>
      <c r="CZ101" s="50"/>
      <c r="DA101" s="50"/>
      <c r="DB101" s="50"/>
      <c r="DC101" s="50"/>
      <c r="DD101" s="50"/>
      <c r="DE101" s="50"/>
      <c r="DF101" s="50"/>
      <c r="DG101" s="50"/>
      <c r="DH101" s="50"/>
      <c r="DI101" s="50"/>
      <c r="DJ101" s="50"/>
      <c r="DK101" s="50"/>
      <c r="DL101" s="50"/>
      <c r="DM101" s="50"/>
      <c r="DN101" s="50"/>
      <c r="DO101" s="50"/>
      <c r="DP101" s="50"/>
      <c r="DQ101" s="50"/>
      <c r="DR101" s="50"/>
      <c r="DS101" s="50"/>
      <c r="DT101" s="50"/>
      <c r="DU101" s="50"/>
      <c r="DV101" s="50"/>
      <c r="DW101" s="50"/>
      <c r="DX101" s="50"/>
      <c r="DY101" s="50"/>
      <c r="DZ101" s="50"/>
      <c r="EA101" s="50"/>
      <c r="EB101" s="50"/>
      <c r="EC101" s="50"/>
      <c r="ED101" s="50"/>
      <c r="EE101" s="50"/>
      <c r="EF101" s="50"/>
      <c r="EG101" s="50"/>
      <c r="EH101" s="50"/>
      <c r="EI101" s="50"/>
      <c r="EJ101" s="50"/>
      <c r="EK101" s="50"/>
      <c r="EL101" s="50"/>
      <c r="EM101" s="50"/>
      <c r="EN101" s="50"/>
      <c r="EO101" s="50"/>
      <c r="EP101" s="50"/>
      <c r="EQ101" s="50"/>
      <c r="ER101" s="50"/>
      <c r="ES101" s="50"/>
      <c r="ET101" s="50"/>
      <c r="EU101" s="50"/>
      <c r="EV101" s="50"/>
      <c r="EW101" s="50"/>
      <c r="EX101" s="50"/>
      <c r="EY101" s="50"/>
      <c r="EZ101" s="50"/>
      <c r="FA101" s="50"/>
      <c r="FB101" s="50"/>
      <c r="FC101" s="50"/>
      <c r="FD101" s="50"/>
      <c r="FE101" s="50"/>
      <c r="FF101" s="50"/>
      <c r="FG101" s="50"/>
      <c r="FH101" s="50"/>
      <c r="FI101" s="50"/>
      <c r="FJ101" s="50"/>
      <c r="FK101" s="50"/>
      <c r="FL101" s="50"/>
      <c r="FM101" s="50"/>
      <c r="FN101" s="50"/>
      <c r="FO101" s="50"/>
      <c r="FP101" s="50"/>
      <c r="FQ101" s="50"/>
      <c r="FR101" s="50"/>
      <c r="FS101" s="50"/>
      <c r="FT101" s="50"/>
      <c r="FU101" s="50"/>
      <c r="FV101" s="50"/>
      <c r="FW101" s="50"/>
      <c r="FX101" s="50"/>
      <c r="FY101" s="50"/>
      <c r="FZ101" s="50"/>
      <c r="GA101" s="50"/>
      <c r="GB101" s="50"/>
      <c r="GC101" s="50"/>
      <c r="GD101" s="50"/>
      <c r="GE101" s="50"/>
      <c r="GF101" s="50"/>
      <c r="GG101" s="50"/>
      <c r="GH101" s="50"/>
      <c r="GI101" s="50"/>
      <c r="GJ101" s="50"/>
      <c r="GK101" s="50"/>
      <c r="GL101" s="50"/>
      <c r="GM101" s="50"/>
      <c r="GN101" s="50"/>
      <c r="GO101" s="50"/>
      <c r="GP101" s="50"/>
      <c r="GQ101" s="50"/>
      <c r="GR101" s="50"/>
      <c r="GS101" s="50"/>
      <c r="GT101" s="50"/>
      <c r="GU101" s="50"/>
      <c r="GV101" s="50"/>
      <c r="GW101" s="50"/>
      <c r="GX101" s="50"/>
      <c r="GY101" s="50"/>
      <c r="GZ101" s="50"/>
      <c r="HA101" s="50"/>
      <c r="HB101" s="50"/>
      <c r="HC101" s="50"/>
      <c r="HD101" s="50"/>
      <c r="HE101" s="50"/>
      <c r="HF101" s="50"/>
      <c r="HG101" s="50"/>
      <c r="HH101" s="50"/>
      <c r="HI101" s="50"/>
      <c r="HJ101" s="50"/>
      <c r="HK101" s="50"/>
      <c r="HL101" s="50"/>
      <c r="HM101" s="50"/>
      <c r="HN101" s="50"/>
      <c r="HO101" s="50"/>
      <c r="HP101" s="50"/>
      <c r="HQ101" s="50"/>
      <c r="HR101" s="50"/>
      <c r="HS101" s="50"/>
      <c r="HT101" s="50"/>
      <c r="HU101" s="50"/>
      <c r="HV101" s="50"/>
      <c r="HW101" s="50"/>
      <c r="HX101" s="50"/>
      <c r="HY101" s="50"/>
      <c r="HZ101" s="50"/>
      <c r="IA101" s="50"/>
      <c r="IB101" s="50"/>
      <c r="IC101" s="50"/>
    </row>
    <row r="102" spans="1:237" ht="31.5">
      <c r="A102" s="12">
        <f t="shared" si="1"/>
        <v>66</v>
      </c>
      <c r="B102" s="117" t="s">
        <v>421</v>
      </c>
      <c r="C102" s="12" t="s">
        <v>188</v>
      </c>
      <c r="D102" s="40" t="s">
        <v>114</v>
      </c>
      <c r="E102" s="25" t="s">
        <v>422</v>
      </c>
    </row>
    <row r="103" spans="1:237" ht="31.5">
      <c r="A103" s="12">
        <f t="shared" si="1"/>
        <v>67</v>
      </c>
      <c r="B103" s="12" t="s">
        <v>295</v>
      </c>
      <c r="C103" s="12" t="s">
        <v>188</v>
      </c>
      <c r="D103" s="12" t="s">
        <v>216</v>
      </c>
      <c r="E103" s="25" t="s">
        <v>296</v>
      </c>
    </row>
    <row r="104" spans="1:237" ht="31.5">
      <c r="A104" s="12">
        <f t="shared" ref="A104:A133" si="2">A103+1</f>
        <v>68</v>
      </c>
      <c r="B104" s="12" t="s">
        <v>410</v>
      </c>
      <c r="C104" s="12" t="s">
        <v>188</v>
      </c>
      <c r="D104" s="40" t="s">
        <v>216</v>
      </c>
      <c r="E104" s="25" t="s">
        <v>411</v>
      </c>
    </row>
    <row r="105" spans="1:237">
      <c r="A105" s="12">
        <f t="shared" si="2"/>
        <v>69</v>
      </c>
      <c r="B105" s="13" t="s">
        <v>455</v>
      </c>
      <c r="C105" s="31" t="s">
        <v>188</v>
      </c>
      <c r="D105" s="31" t="s">
        <v>456</v>
      </c>
      <c r="E105" s="13" t="s">
        <v>444</v>
      </c>
    </row>
    <row r="106" spans="1:237">
      <c r="A106" s="12">
        <f t="shared" si="2"/>
        <v>70</v>
      </c>
      <c r="B106" s="65" t="s">
        <v>225</v>
      </c>
      <c r="C106" s="65" t="s">
        <v>188</v>
      </c>
      <c r="D106" s="65" t="s">
        <v>40</v>
      </c>
      <c r="E106" s="66" t="s">
        <v>226</v>
      </c>
    </row>
    <row r="107" spans="1:237" ht="31.5">
      <c r="A107" s="12">
        <f t="shared" si="2"/>
        <v>71</v>
      </c>
      <c r="B107" s="12" t="s">
        <v>257</v>
      </c>
      <c r="C107" s="12" t="s">
        <v>188</v>
      </c>
      <c r="D107" s="12" t="s">
        <v>258</v>
      </c>
      <c r="E107" s="25" t="s">
        <v>259</v>
      </c>
    </row>
    <row r="108" spans="1:237" ht="31.5">
      <c r="A108" s="12">
        <f t="shared" si="2"/>
        <v>72</v>
      </c>
      <c r="B108" s="12" t="s">
        <v>257</v>
      </c>
      <c r="C108" s="12" t="s">
        <v>188</v>
      </c>
      <c r="D108" s="12" t="s">
        <v>258</v>
      </c>
      <c r="E108" s="25" t="s">
        <v>262</v>
      </c>
    </row>
    <row r="109" spans="1:237" ht="31.5">
      <c r="A109" s="12">
        <f t="shared" si="2"/>
        <v>73</v>
      </c>
      <c r="B109" s="12" t="s">
        <v>265</v>
      </c>
      <c r="C109" s="12" t="s">
        <v>188</v>
      </c>
      <c r="D109" s="12" t="s">
        <v>258</v>
      </c>
      <c r="E109" s="25" t="s">
        <v>266</v>
      </c>
    </row>
    <row r="110" spans="1:237" ht="31.5">
      <c r="A110" s="12">
        <f t="shared" si="2"/>
        <v>74</v>
      </c>
      <c r="B110" s="12" t="s">
        <v>271</v>
      </c>
      <c r="C110" s="12" t="s">
        <v>188</v>
      </c>
      <c r="D110" s="12" t="s">
        <v>258</v>
      </c>
      <c r="E110" s="25" t="s">
        <v>272</v>
      </c>
    </row>
    <row r="111" spans="1:237" ht="31.5">
      <c r="A111" s="12">
        <f t="shared" si="2"/>
        <v>75</v>
      </c>
      <c r="B111" s="12" t="s">
        <v>276</v>
      </c>
      <c r="C111" s="12" t="s">
        <v>188</v>
      </c>
      <c r="D111" s="12" t="s">
        <v>258</v>
      </c>
      <c r="E111" s="25" t="s">
        <v>277</v>
      </c>
    </row>
    <row r="112" spans="1:237" ht="31.5">
      <c r="A112" s="12">
        <f t="shared" si="2"/>
        <v>76</v>
      </c>
      <c r="B112" s="12" t="s">
        <v>282</v>
      </c>
      <c r="C112" s="12" t="s">
        <v>188</v>
      </c>
      <c r="D112" s="12" t="s">
        <v>258</v>
      </c>
      <c r="E112" s="25" t="s">
        <v>283</v>
      </c>
    </row>
    <row r="113" spans="1:5" ht="31.5">
      <c r="A113" s="12">
        <f t="shared" si="2"/>
        <v>77</v>
      </c>
      <c r="B113" s="12" t="s">
        <v>287</v>
      </c>
      <c r="C113" s="12" t="s">
        <v>188</v>
      </c>
      <c r="D113" s="12" t="s">
        <v>258</v>
      </c>
      <c r="E113" s="25" t="s">
        <v>288</v>
      </c>
    </row>
    <row r="114" spans="1:5">
      <c r="A114" s="12">
        <f t="shared" si="2"/>
        <v>78</v>
      </c>
      <c r="B114" s="12" t="s">
        <v>425</v>
      </c>
      <c r="C114" s="12" t="s">
        <v>188</v>
      </c>
      <c r="D114" s="40" t="s">
        <v>258</v>
      </c>
      <c r="E114" s="25" t="s">
        <v>204</v>
      </c>
    </row>
    <row r="115" spans="1:5" ht="31.5">
      <c r="A115" s="12">
        <f t="shared" si="2"/>
        <v>79</v>
      </c>
      <c r="B115" s="12" t="s">
        <v>386</v>
      </c>
      <c r="C115" s="12" t="s">
        <v>188</v>
      </c>
      <c r="D115" s="40" t="s">
        <v>387</v>
      </c>
      <c r="E115" s="25" t="s">
        <v>388</v>
      </c>
    </row>
    <row r="116" spans="1:5" ht="31.5">
      <c r="A116" s="12">
        <f t="shared" si="2"/>
        <v>80</v>
      </c>
      <c r="B116" s="12" t="s">
        <v>315</v>
      </c>
      <c r="C116" s="12" t="s">
        <v>188</v>
      </c>
      <c r="D116" s="12" t="s">
        <v>184</v>
      </c>
      <c r="E116" s="12" t="s">
        <v>316</v>
      </c>
    </row>
    <row r="117" spans="1:5" ht="31.5">
      <c r="A117" s="12">
        <f t="shared" si="2"/>
        <v>81</v>
      </c>
      <c r="B117" s="12" t="s">
        <v>348</v>
      </c>
      <c r="C117" s="12" t="s">
        <v>188</v>
      </c>
      <c r="D117" s="12" t="s">
        <v>184</v>
      </c>
      <c r="E117" s="12" t="s">
        <v>316</v>
      </c>
    </row>
    <row r="118" spans="1:5" ht="36.75" customHeight="1">
      <c r="A118" s="12">
        <f t="shared" si="2"/>
        <v>82</v>
      </c>
      <c r="B118" s="12" t="s">
        <v>393</v>
      </c>
      <c r="C118" s="12" t="s">
        <v>188</v>
      </c>
      <c r="D118" s="40" t="s">
        <v>184</v>
      </c>
      <c r="E118" s="25" t="s">
        <v>392</v>
      </c>
    </row>
    <row r="119" spans="1:5">
      <c r="A119" s="12">
        <f t="shared" si="2"/>
        <v>83</v>
      </c>
      <c r="B119" s="12" t="s">
        <v>423</v>
      </c>
      <c r="C119" s="12" t="s">
        <v>188</v>
      </c>
      <c r="D119" s="40" t="s">
        <v>320</v>
      </c>
      <c r="E119" s="25" t="s">
        <v>424</v>
      </c>
    </row>
    <row r="120" spans="1:5" ht="31.5">
      <c r="A120" s="12">
        <f t="shared" si="2"/>
        <v>84</v>
      </c>
      <c r="B120" s="13" t="s">
        <v>443</v>
      </c>
      <c r="C120" s="31" t="s">
        <v>188</v>
      </c>
      <c r="D120" s="31" t="s">
        <v>320</v>
      </c>
      <c r="E120" s="13" t="s">
        <v>444</v>
      </c>
    </row>
    <row r="121" spans="1:5" ht="31.5">
      <c r="A121" s="12">
        <f t="shared" si="2"/>
        <v>85</v>
      </c>
      <c r="B121" s="13" t="s">
        <v>451</v>
      </c>
      <c r="C121" s="31" t="s">
        <v>188</v>
      </c>
      <c r="D121" s="31" t="s">
        <v>320</v>
      </c>
      <c r="E121" s="13" t="s">
        <v>452</v>
      </c>
    </row>
    <row r="122" spans="1:5">
      <c r="A122" s="12">
        <f t="shared" si="2"/>
        <v>86</v>
      </c>
      <c r="B122" s="39" t="s">
        <v>352</v>
      </c>
      <c r="C122" s="12" t="s">
        <v>188</v>
      </c>
      <c r="D122" s="40" t="s">
        <v>353</v>
      </c>
      <c r="E122" s="12" t="s">
        <v>354</v>
      </c>
    </row>
    <row r="123" spans="1:5" ht="31.5">
      <c r="A123" s="12">
        <f t="shared" si="2"/>
        <v>87</v>
      </c>
      <c r="B123" s="13" t="s">
        <v>445</v>
      </c>
      <c r="C123" s="31" t="s">
        <v>188</v>
      </c>
      <c r="D123" s="31" t="s">
        <v>353</v>
      </c>
      <c r="E123" s="13" t="s">
        <v>446</v>
      </c>
    </row>
    <row r="124" spans="1:5" ht="31.5">
      <c r="A124" s="12">
        <f t="shared" si="2"/>
        <v>88</v>
      </c>
      <c r="B124" s="13" t="s">
        <v>483</v>
      </c>
      <c r="C124" s="31" t="s">
        <v>188</v>
      </c>
      <c r="D124" s="31" t="s">
        <v>484</v>
      </c>
      <c r="E124" s="13" t="s">
        <v>485</v>
      </c>
    </row>
    <row r="125" spans="1:5" ht="31.5">
      <c r="A125" s="12">
        <f t="shared" si="2"/>
        <v>89</v>
      </c>
      <c r="B125" s="12" t="s">
        <v>366</v>
      </c>
      <c r="C125" s="12" t="s">
        <v>188</v>
      </c>
      <c r="D125" s="40" t="s">
        <v>367</v>
      </c>
      <c r="E125" s="25" t="s">
        <v>368</v>
      </c>
    </row>
    <row r="126" spans="1:5" ht="31.5">
      <c r="A126" s="12">
        <f t="shared" si="2"/>
        <v>90</v>
      </c>
      <c r="B126" s="12" t="s">
        <v>633</v>
      </c>
      <c r="C126" s="12" t="s">
        <v>188</v>
      </c>
      <c r="D126" s="12" t="s">
        <v>367</v>
      </c>
      <c r="E126" s="25" t="s">
        <v>623</v>
      </c>
    </row>
    <row r="127" spans="1:5">
      <c r="A127" s="12">
        <f t="shared" si="2"/>
        <v>91</v>
      </c>
      <c r="B127" s="12" t="s">
        <v>373</v>
      </c>
      <c r="C127" s="12" t="s">
        <v>188</v>
      </c>
      <c r="D127" s="40" t="s">
        <v>239</v>
      </c>
      <c r="E127" s="25" t="s">
        <v>155</v>
      </c>
    </row>
    <row r="128" spans="1:5" ht="31.5">
      <c r="A128" s="12">
        <f t="shared" si="2"/>
        <v>92</v>
      </c>
      <c r="B128" s="13" t="s">
        <v>473</v>
      </c>
      <c r="C128" s="31" t="s">
        <v>188</v>
      </c>
      <c r="D128" s="31" t="s">
        <v>474</v>
      </c>
      <c r="E128" s="13" t="s">
        <v>475</v>
      </c>
    </row>
    <row r="129" spans="1:238" ht="31.5">
      <c r="A129" s="12">
        <f t="shared" si="2"/>
        <v>93</v>
      </c>
      <c r="B129" s="12" t="s">
        <v>382</v>
      </c>
      <c r="C129" s="12" t="s">
        <v>188</v>
      </c>
      <c r="D129" s="40" t="s">
        <v>383</v>
      </c>
      <c r="E129" s="25" t="s">
        <v>384</v>
      </c>
    </row>
    <row r="130" spans="1:238">
      <c r="A130" s="12">
        <f t="shared" si="2"/>
        <v>94</v>
      </c>
      <c r="B130" s="12" t="s">
        <v>355</v>
      </c>
      <c r="C130" s="12" t="s">
        <v>188</v>
      </c>
      <c r="D130" s="12" t="s">
        <v>206</v>
      </c>
      <c r="E130" s="25" t="s">
        <v>356</v>
      </c>
    </row>
    <row r="131" spans="1:238" ht="47.25">
      <c r="A131" s="12">
        <f t="shared" si="2"/>
        <v>95</v>
      </c>
      <c r="B131" s="12" t="s">
        <v>312</v>
      </c>
      <c r="C131" s="12" t="s">
        <v>188</v>
      </c>
      <c r="D131" s="12" t="s">
        <v>34</v>
      </c>
      <c r="E131" s="25" t="s">
        <v>313</v>
      </c>
    </row>
    <row r="132" spans="1:238" ht="31.5">
      <c r="A132" s="12">
        <f t="shared" si="2"/>
        <v>96</v>
      </c>
      <c r="B132" s="12" t="s">
        <v>208</v>
      </c>
      <c r="C132" s="12" t="s">
        <v>188</v>
      </c>
      <c r="D132" s="12" t="s">
        <v>209</v>
      </c>
      <c r="E132" s="25" t="s">
        <v>210</v>
      </c>
    </row>
    <row r="133" spans="1:238" ht="47.25">
      <c r="A133" s="12">
        <f t="shared" si="2"/>
        <v>97</v>
      </c>
      <c r="B133" s="12" t="s">
        <v>640</v>
      </c>
      <c r="C133" s="12" t="s">
        <v>188</v>
      </c>
      <c r="D133" s="12" t="s">
        <v>209</v>
      </c>
      <c r="E133" s="25" t="s">
        <v>641</v>
      </c>
    </row>
    <row r="134" spans="1:238">
      <c r="E134" s="91"/>
    </row>
    <row r="137" spans="1:238">
      <c r="E137" s="47"/>
    </row>
    <row r="138" spans="1:238">
      <c r="E138" s="47"/>
    </row>
    <row r="139" spans="1:238">
      <c r="E139" s="47"/>
    </row>
    <row r="140" spans="1:238">
      <c r="E140" s="47"/>
    </row>
    <row r="141" spans="1:238" s="104" customFormat="1">
      <c r="A141" s="79"/>
      <c r="B141" s="79"/>
      <c r="C141" s="90"/>
      <c r="D141" s="90"/>
      <c r="E141" s="47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  <c r="CW141" s="10"/>
      <c r="CX141" s="10"/>
      <c r="CY141" s="10"/>
      <c r="CZ141" s="10"/>
      <c r="DA141" s="10"/>
      <c r="DB141" s="10"/>
      <c r="DC141" s="10"/>
      <c r="DD141" s="10"/>
      <c r="DE141" s="10"/>
      <c r="DF141" s="10"/>
      <c r="DG141" s="10"/>
      <c r="DH141" s="10"/>
      <c r="DI141" s="10"/>
      <c r="DJ141" s="10"/>
      <c r="DK141" s="10"/>
      <c r="DL141" s="10"/>
      <c r="DM141" s="10"/>
      <c r="DN141" s="10"/>
      <c r="DO141" s="10"/>
      <c r="DP141" s="10"/>
      <c r="DQ141" s="10"/>
      <c r="DR141" s="10"/>
      <c r="DS141" s="10"/>
      <c r="DT141" s="10"/>
      <c r="DU141" s="10"/>
      <c r="DV141" s="10"/>
      <c r="DW141" s="10"/>
      <c r="DX141" s="10"/>
      <c r="DY141" s="10"/>
      <c r="DZ141" s="10"/>
      <c r="EA141" s="10"/>
      <c r="EB141" s="10"/>
      <c r="EC141" s="10"/>
      <c r="ED141" s="10"/>
      <c r="EE141" s="10"/>
      <c r="EF141" s="10"/>
      <c r="EG141" s="10"/>
      <c r="EH141" s="10"/>
      <c r="EI141" s="10"/>
      <c r="EJ141" s="10"/>
      <c r="EK141" s="10"/>
      <c r="EL141" s="10"/>
      <c r="EM141" s="10"/>
      <c r="EN141" s="10"/>
      <c r="EO141" s="10"/>
      <c r="EP141" s="10"/>
      <c r="EQ141" s="10"/>
      <c r="ER141" s="10"/>
      <c r="ES141" s="10"/>
      <c r="ET141" s="10"/>
      <c r="EU141" s="10"/>
      <c r="EV141" s="10"/>
      <c r="EW141" s="10"/>
      <c r="EX141" s="10"/>
      <c r="EY141" s="10"/>
      <c r="EZ141" s="10"/>
      <c r="FA141" s="10"/>
      <c r="FB141" s="10"/>
      <c r="FC141" s="10"/>
      <c r="FD141" s="10"/>
      <c r="FE141" s="10"/>
      <c r="FF141" s="10"/>
      <c r="FG141" s="10"/>
      <c r="FH141" s="10"/>
      <c r="FI141" s="10"/>
      <c r="FJ141" s="10"/>
      <c r="FK141" s="10"/>
      <c r="FL141" s="10"/>
      <c r="FM141" s="10"/>
      <c r="FN141" s="10"/>
      <c r="FO141" s="10"/>
      <c r="FP141" s="10"/>
      <c r="FQ141" s="10"/>
      <c r="FR141" s="10"/>
      <c r="FS141" s="10"/>
      <c r="FT141" s="10"/>
      <c r="FU141" s="10"/>
      <c r="FV141" s="10"/>
      <c r="FW141" s="10"/>
      <c r="FX141" s="10"/>
      <c r="FY141" s="10"/>
      <c r="FZ141" s="10"/>
      <c r="GA141" s="10"/>
      <c r="GB141" s="10"/>
      <c r="GC141" s="10"/>
      <c r="GD141" s="10"/>
      <c r="GE141" s="10"/>
      <c r="GF141" s="10"/>
      <c r="GG141" s="10"/>
      <c r="GH141" s="10"/>
      <c r="GI141" s="10"/>
      <c r="GJ141" s="10"/>
      <c r="GK141" s="10"/>
      <c r="GL141" s="10"/>
      <c r="GM141" s="10"/>
      <c r="GN141" s="10"/>
      <c r="GO141" s="10"/>
      <c r="GP141" s="10"/>
      <c r="GQ141" s="10"/>
      <c r="GR141" s="10"/>
      <c r="GS141" s="10"/>
      <c r="GT141" s="10"/>
      <c r="GU141" s="10"/>
      <c r="GV141" s="10"/>
      <c r="GW141" s="10"/>
      <c r="GX141" s="10"/>
      <c r="GY141" s="10"/>
      <c r="GZ141" s="10"/>
      <c r="HA141" s="10"/>
      <c r="HB141" s="10"/>
      <c r="HC141" s="10"/>
      <c r="HD141" s="10"/>
      <c r="HE141" s="10"/>
      <c r="HF141" s="10"/>
      <c r="HG141" s="10"/>
      <c r="HH141" s="10"/>
      <c r="HI141" s="10"/>
      <c r="HJ141" s="10"/>
      <c r="HK141" s="10"/>
      <c r="HL141" s="10"/>
      <c r="HM141" s="10"/>
      <c r="HN141" s="10"/>
      <c r="HO141" s="10"/>
      <c r="HP141" s="10"/>
      <c r="HQ141" s="10"/>
      <c r="HR141" s="10"/>
      <c r="HS141" s="10"/>
      <c r="HT141" s="10"/>
      <c r="HU141" s="10"/>
      <c r="HV141" s="10"/>
      <c r="HW141" s="10"/>
      <c r="HX141" s="10"/>
      <c r="HY141" s="10"/>
      <c r="HZ141" s="10"/>
      <c r="IA141" s="10"/>
      <c r="IB141" s="10"/>
      <c r="IC141" s="10"/>
      <c r="ID141" s="10"/>
    </row>
    <row r="142" spans="1:238" s="104" customFormat="1">
      <c r="A142" s="79"/>
      <c r="B142" s="79"/>
      <c r="C142" s="90"/>
      <c r="D142" s="90"/>
      <c r="E142" s="47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10"/>
      <c r="CW142" s="10"/>
      <c r="CX142" s="10"/>
      <c r="CY142" s="10"/>
      <c r="CZ142" s="10"/>
      <c r="DA142" s="10"/>
      <c r="DB142" s="10"/>
      <c r="DC142" s="10"/>
      <c r="DD142" s="10"/>
      <c r="DE142" s="10"/>
      <c r="DF142" s="10"/>
      <c r="DG142" s="10"/>
      <c r="DH142" s="10"/>
      <c r="DI142" s="10"/>
      <c r="DJ142" s="10"/>
      <c r="DK142" s="10"/>
      <c r="DL142" s="10"/>
      <c r="DM142" s="10"/>
      <c r="DN142" s="10"/>
      <c r="DO142" s="10"/>
      <c r="DP142" s="10"/>
      <c r="DQ142" s="10"/>
      <c r="DR142" s="10"/>
      <c r="DS142" s="10"/>
      <c r="DT142" s="10"/>
      <c r="DU142" s="10"/>
      <c r="DV142" s="10"/>
      <c r="DW142" s="10"/>
      <c r="DX142" s="10"/>
      <c r="DY142" s="10"/>
      <c r="DZ142" s="10"/>
      <c r="EA142" s="10"/>
      <c r="EB142" s="10"/>
      <c r="EC142" s="10"/>
      <c r="ED142" s="10"/>
      <c r="EE142" s="10"/>
      <c r="EF142" s="10"/>
      <c r="EG142" s="10"/>
      <c r="EH142" s="10"/>
      <c r="EI142" s="10"/>
      <c r="EJ142" s="10"/>
      <c r="EK142" s="10"/>
      <c r="EL142" s="10"/>
      <c r="EM142" s="10"/>
      <c r="EN142" s="10"/>
      <c r="EO142" s="10"/>
      <c r="EP142" s="10"/>
      <c r="EQ142" s="10"/>
      <c r="ER142" s="10"/>
      <c r="ES142" s="10"/>
      <c r="ET142" s="10"/>
      <c r="EU142" s="10"/>
      <c r="EV142" s="10"/>
      <c r="EW142" s="10"/>
      <c r="EX142" s="10"/>
      <c r="EY142" s="10"/>
      <c r="EZ142" s="10"/>
      <c r="FA142" s="10"/>
      <c r="FB142" s="10"/>
      <c r="FC142" s="10"/>
      <c r="FD142" s="10"/>
      <c r="FE142" s="10"/>
      <c r="FF142" s="10"/>
      <c r="FG142" s="10"/>
      <c r="FH142" s="10"/>
      <c r="FI142" s="10"/>
      <c r="FJ142" s="10"/>
      <c r="FK142" s="10"/>
      <c r="FL142" s="10"/>
      <c r="FM142" s="10"/>
      <c r="FN142" s="10"/>
      <c r="FO142" s="10"/>
      <c r="FP142" s="10"/>
      <c r="FQ142" s="10"/>
      <c r="FR142" s="10"/>
      <c r="FS142" s="10"/>
      <c r="FT142" s="10"/>
      <c r="FU142" s="10"/>
      <c r="FV142" s="10"/>
      <c r="FW142" s="10"/>
      <c r="FX142" s="10"/>
      <c r="FY142" s="10"/>
      <c r="FZ142" s="10"/>
      <c r="GA142" s="10"/>
      <c r="GB142" s="10"/>
      <c r="GC142" s="10"/>
      <c r="GD142" s="10"/>
      <c r="GE142" s="10"/>
      <c r="GF142" s="10"/>
      <c r="GG142" s="10"/>
      <c r="GH142" s="10"/>
      <c r="GI142" s="10"/>
      <c r="GJ142" s="10"/>
      <c r="GK142" s="10"/>
      <c r="GL142" s="10"/>
      <c r="GM142" s="10"/>
      <c r="GN142" s="10"/>
      <c r="GO142" s="10"/>
      <c r="GP142" s="10"/>
      <c r="GQ142" s="10"/>
      <c r="GR142" s="10"/>
      <c r="GS142" s="10"/>
      <c r="GT142" s="10"/>
      <c r="GU142" s="10"/>
      <c r="GV142" s="10"/>
      <c r="GW142" s="10"/>
      <c r="GX142" s="10"/>
      <c r="GY142" s="10"/>
      <c r="GZ142" s="10"/>
      <c r="HA142" s="10"/>
      <c r="HB142" s="10"/>
      <c r="HC142" s="10"/>
      <c r="HD142" s="10"/>
      <c r="HE142" s="10"/>
      <c r="HF142" s="10"/>
      <c r="HG142" s="10"/>
      <c r="HH142" s="10"/>
      <c r="HI142" s="10"/>
      <c r="HJ142" s="10"/>
      <c r="HK142" s="10"/>
      <c r="HL142" s="10"/>
      <c r="HM142" s="10"/>
      <c r="HN142" s="10"/>
      <c r="HO142" s="10"/>
      <c r="HP142" s="10"/>
      <c r="HQ142" s="10"/>
      <c r="HR142" s="10"/>
      <c r="HS142" s="10"/>
      <c r="HT142" s="10"/>
      <c r="HU142" s="10"/>
      <c r="HV142" s="10"/>
      <c r="HW142" s="10"/>
      <c r="HX142" s="10"/>
      <c r="HY142" s="10"/>
      <c r="HZ142" s="10"/>
      <c r="IA142" s="10"/>
      <c r="IB142" s="10"/>
      <c r="IC142" s="10"/>
      <c r="ID142" s="10"/>
    </row>
    <row r="143" spans="1:238" s="104" customFormat="1">
      <c r="A143" s="79"/>
      <c r="B143" s="79"/>
      <c r="C143" s="90"/>
      <c r="D143" s="90"/>
      <c r="E143" s="47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  <c r="CW143" s="10"/>
      <c r="CX143" s="10"/>
      <c r="CY143" s="10"/>
      <c r="CZ143" s="10"/>
      <c r="DA143" s="10"/>
      <c r="DB143" s="10"/>
      <c r="DC143" s="10"/>
      <c r="DD143" s="10"/>
      <c r="DE143" s="10"/>
      <c r="DF143" s="10"/>
      <c r="DG143" s="10"/>
      <c r="DH143" s="10"/>
      <c r="DI143" s="10"/>
      <c r="DJ143" s="10"/>
      <c r="DK143" s="10"/>
      <c r="DL143" s="10"/>
      <c r="DM143" s="10"/>
      <c r="DN143" s="10"/>
      <c r="DO143" s="10"/>
      <c r="DP143" s="10"/>
      <c r="DQ143" s="10"/>
      <c r="DR143" s="10"/>
      <c r="DS143" s="10"/>
      <c r="DT143" s="10"/>
      <c r="DU143" s="10"/>
      <c r="DV143" s="10"/>
      <c r="DW143" s="10"/>
      <c r="DX143" s="10"/>
      <c r="DY143" s="10"/>
      <c r="DZ143" s="10"/>
      <c r="EA143" s="10"/>
      <c r="EB143" s="10"/>
      <c r="EC143" s="10"/>
      <c r="ED143" s="10"/>
      <c r="EE143" s="10"/>
      <c r="EF143" s="10"/>
      <c r="EG143" s="10"/>
      <c r="EH143" s="10"/>
      <c r="EI143" s="10"/>
      <c r="EJ143" s="10"/>
      <c r="EK143" s="10"/>
      <c r="EL143" s="10"/>
      <c r="EM143" s="10"/>
      <c r="EN143" s="10"/>
      <c r="EO143" s="10"/>
      <c r="EP143" s="10"/>
      <c r="EQ143" s="10"/>
      <c r="ER143" s="10"/>
      <c r="ES143" s="10"/>
      <c r="ET143" s="10"/>
      <c r="EU143" s="10"/>
      <c r="EV143" s="10"/>
      <c r="EW143" s="10"/>
      <c r="EX143" s="10"/>
      <c r="EY143" s="10"/>
      <c r="EZ143" s="10"/>
      <c r="FA143" s="10"/>
      <c r="FB143" s="10"/>
      <c r="FC143" s="10"/>
      <c r="FD143" s="10"/>
      <c r="FE143" s="10"/>
      <c r="FF143" s="10"/>
      <c r="FG143" s="10"/>
      <c r="FH143" s="10"/>
      <c r="FI143" s="10"/>
      <c r="FJ143" s="10"/>
      <c r="FK143" s="10"/>
      <c r="FL143" s="10"/>
      <c r="FM143" s="10"/>
      <c r="FN143" s="10"/>
      <c r="FO143" s="10"/>
      <c r="FP143" s="10"/>
      <c r="FQ143" s="10"/>
      <c r="FR143" s="10"/>
      <c r="FS143" s="10"/>
      <c r="FT143" s="10"/>
      <c r="FU143" s="10"/>
      <c r="FV143" s="10"/>
      <c r="FW143" s="10"/>
      <c r="FX143" s="10"/>
      <c r="FY143" s="10"/>
      <c r="FZ143" s="10"/>
      <c r="GA143" s="10"/>
      <c r="GB143" s="10"/>
      <c r="GC143" s="10"/>
      <c r="GD143" s="10"/>
      <c r="GE143" s="10"/>
      <c r="GF143" s="10"/>
      <c r="GG143" s="10"/>
      <c r="GH143" s="10"/>
      <c r="GI143" s="10"/>
      <c r="GJ143" s="10"/>
      <c r="GK143" s="10"/>
      <c r="GL143" s="10"/>
      <c r="GM143" s="10"/>
      <c r="GN143" s="10"/>
      <c r="GO143" s="10"/>
      <c r="GP143" s="10"/>
      <c r="GQ143" s="10"/>
      <c r="GR143" s="10"/>
      <c r="GS143" s="10"/>
      <c r="GT143" s="10"/>
      <c r="GU143" s="10"/>
      <c r="GV143" s="10"/>
      <c r="GW143" s="10"/>
      <c r="GX143" s="10"/>
      <c r="GY143" s="10"/>
      <c r="GZ143" s="10"/>
      <c r="HA143" s="10"/>
      <c r="HB143" s="10"/>
      <c r="HC143" s="10"/>
      <c r="HD143" s="10"/>
      <c r="HE143" s="10"/>
      <c r="HF143" s="10"/>
      <c r="HG143" s="10"/>
      <c r="HH143" s="10"/>
      <c r="HI143" s="10"/>
      <c r="HJ143" s="10"/>
      <c r="HK143" s="10"/>
      <c r="HL143" s="10"/>
      <c r="HM143" s="10"/>
      <c r="HN143" s="10"/>
      <c r="HO143" s="10"/>
      <c r="HP143" s="10"/>
      <c r="HQ143" s="10"/>
      <c r="HR143" s="10"/>
      <c r="HS143" s="10"/>
      <c r="HT143" s="10"/>
      <c r="HU143" s="10"/>
      <c r="HV143" s="10"/>
      <c r="HW143" s="10"/>
      <c r="HX143" s="10"/>
      <c r="HY143" s="10"/>
      <c r="HZ143" s="10"/>
      <c r="IA143" s="10"/>
      <c r="IB143" s="10"/>
      <c r="IC143" s="10"/>
      <c r="ID143" s="10"/>
    </row>
    <row r="144" spans="1:238" s="104" customFormat="1">
      <c r="A144" s="79"/>
      <c r="B144" s="79"/>
      <c r="C144" s="90"/>
      <c r="D144" s="90"/>
      <c r="E144" s="79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  <c r="CW144" s="10"/>
      <c r="CX144" s="10"/>
      <c r="CY144" s="10"/>
      <c r="CZ144" s="10"/>
      <c r="DA144" s="10"/>
      <c r="DB144" s="10"/>
      <c r="DC144" s="10"/>
      <c r="DD144" s="10"/>
      <c r="DE144" s="10"/>
      <c r="DF144" s="10"/>
      <c r="DG144" s="10"/>
      <c r="DH144" s="10"/>
      <c r="DI144" s="10"/>
      <c r="DJ144" s="10"/>
      <c r="DK144" s="10"/>
      <c r="DL144" s="10"/>
      <c r="DM144" s="10"/>
      <c r="DN144" s="10"/>
      <c r="DO144" s="10"/>
      <c r="DP144" s="10"/>
      <c r="DQ144" s="10"/>
      <c r="DR144" s="10"/>
      <c r="DS144" s="10"/>
      <c r="DT144" s="10"/>
      <c r="DU144" s="10"/>
      <c r="DV144" s="10"/>
      <c r="DW144" s="10"/>
      <c r="DX144" s="10"/>
      <c r="DY144" s="10"/>
      <c r="DZ144" s="10"/>
      <c r="EA144" s="10"/>
      <c r="EB144" s="10"/>
      <c r="EC144" s="10"/>
      <c r="ED144" s="10"/>
      <c r="EE144" s="10"/>
      <c r="EF144" s="10"/>
      <c r="EG144" s="10"/>
      <c r="EH144" s="10"/>
      <c r="EI144" s="10"/>
      <c r="EJ144" s="10"/>
      <c r="EK144" s="10"/>
      <c r="EL144" s="10"/>
      <c r="EM144" s="10"/>
      <c r="EN144" s="10"/>
      <c r="EO144" s="10"/>
      <c r="EP144" s="10"/>
      <c r="EQ144" s="10"/>
      <c r="ER144" s="10"/>
      <c r="ES144" s="10"/>
      <c r="ET144" s="10"/>
      <c r="EU144" s="10"/>
      <c r="EV144" s="10"/>
      <c r="EW144" s="10"/>
      <c r="EX144" s="10"/>
      <c r="EY144" s="10"/>
      <c r="EZ144" s="10"/>
      <c r="FA144" s="10"/>
      <c r="FB144" s="10"/>
      <c r="FC144" s="10"/>
      <c r="FD144" s="10"/>
      <c r="FE144" s="10"/>
      <c r="FF144" s="10"/>
      <c r="FG144" s="10"/>
      <c r="FH144" s="10"/>
      <c r="FI144" s="10"/>
      <c r="FJ144" s="10"/>
      <c r="FK144" s="10"/>
      <c r="FL144" s="10"/>
      <c r="FM144" s="10"/>
      <c r="FN144" s="10"/>
      <c r="FO144" s="10"/>
      <c r="FP144" s="10"/>
      <c r="FQ144" s="10"/>
      <c r="FR144" s="10"/>
      <c r="FS144" s="10"/>
      <c r="FT144" s="10"/>
      <c r="FU144" s="10"/>
      <c r="FV144" s="10"/>
      <c r="FW144" s="10"/>
      <c r="FX144" s="10"/>
      <c r="FY144" s="10"/>
      <c r="FZ144" s="10"/>
      <c r="GA144" s="10"/>
      <c r="GB144" s="10"/>
      <c r="GC144" s="10"/>
      <c r="GD144" s="10"/>
      <c r="GE144" s="10"/>
      <c r="GF144" s="10"/>
      <c r="GG144" s="10"/>
      <c r="GH144" s="10"/>
      <c r="GI144" s="10"/>
      <c r="GJ144" s="10"/>
      <c r="GK144" s="10"/>
      <c r="GL144" s="10"/>
      <c r="GM144" s="10"/>
      <c r="GN144" s="10"/>
      <c r="GO144" s="10"/>
      <c r="GP144" s="10"/>
      <c r="GQ144" s="10"/>
      <c r="GR144" s="10"/>
      <c r="GS144" s="10"/>
      <c r="GT144" s="10"/>
      <c r="GU144" s="10"/>
      <c r="GV144" s="10"/>
      <c r="GW144" s="10"/>
      <c r="GX144" s="10"/>
      <c r="GY144" s="10"/>
      <c r="GZ144" s="10"/>
      <c r="HA144" s="10"/>
      <c r="HB144" s="10"/>
      <c r="HC144" s="10"/>
      <c r="HD144" s="10"/>
      <c r="HE144" s="10"/>
      <c r="HF144" s="10"/>
      <c r="HG144" s="10"/>
      <c r="HH144" s="10"/>
      <c r="HI144" s="10"/>
      <c r="HJ144" s="10"/>
      <c r="HK144" s="10"/>
      <c r="HL144" s="10"/>
      <c r="HM144" s="10"/>
      <c r="HN144" s="10"/>
      <c r="HO144" s="10"/>
      <c r="HP144" s="10"/>
      <c r="HQ144" s="10"/>
      <c r="HR144" s="10"/>
      <c r="HS144" s="10"/>
      <c r="HT144" s="10"/>
      <c r="HU144" s="10"/>
      <c r="HV144" s="10"/>
      <c r="HW144" s="10"/>
      <c r="HX144" s="10"/>
      <c r="HY144" s="10"/>
      <c r="HZ144" s="10"/>
      <c r="IA144" s="10"/>
      <c r="IB144" s="10"/>
      <c r="IC144" s="10"/>
      <c r="ID144" s="10"/>
    </row>
    <row r="145" spans="1:238" s="104" customFormat="1">
      <c r="A145" s="79"/>
      <c r="B145" s="79"/>
      <c r="C145" s="90"/>
      <c r="D145" s="90"/>
      <c r="E145" s="79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/>
      <c r="CR145" s="10"/>
      <c r="CS145" s="10"/>
      <c r="CT145" s="10"/>
      <c r="CU145" s="10"/>
      <c r="CV145" s="10"/>
      <c r="CW145" s="10"/>
      <c r="CX145" s="10"/>
      <c r="CY145" s="10"/>
      <c r="CZ145" s="10"/>
      <c r="DA145" s="10"/>
      <c r="DB145" s="10"/>
      <c r="DC145" s="10"/>
      <c r="DD145" s="10"/>
      <c r="DE145" s="10"/>
      <c r="DF145" s="10"/>
      <c r="DG145" s="10"/>
      <c r="DH145" s="10"/>
      <c r="DI145" s="10"/>
      <c r="DJ145" s="10"/>
      <c r="DK145" s="10"/>
      <c r="DL145" s="10"/>
      <c r="DM145" s="10"/>
      <c r="DN145" s="10"/>
      <c r="DO145" s="10"/>
      <c r="DP145" s="10"/>
      <c r="DQ145" s="10"/>
      <c r="DR145" s="10"/>
      <c r="DS145" s="10"/>
      <c r="DT145" s="10"/>
      <c r="DU145" s="10"/>
      <c r="DV145" s="10"/>
      <c r="DW145" s="10"/>
      <c r="DX145" s="10"/>
      <c r="DY145" s="10"/>
      <c r="DZ145" s="10"/>
      <c r="EA145" s="10"/>
      <c r="EB145" s="10"/>
      <c r="EC145" s="10"/>
      <c r="ED145" s="10"/>
      <c r="EE145" s="10"/>
      <c r="EF145" s="10"/>
      <c r="EG145" s="10"/>
      <c r="EH145" s="10"/>
      <c r="EI145" s="10"/>
      <c r="EJ145" s="10"/>
      <c r="EK145" s="10"/>
      <c r="EL145" s="10"/>
      <c r="EM145" s="10"/>
      <c r="EN145" s="10"/>
      <c r="EO145" s="10"/>
      <c r="EP145" s="10"/>
      <c r="EQ145" s="10"/>
      <c r="ER145" s="10"/>
      <c r="ES145" s="10"/>
      <c r="ET145" s="10"/>
      <c r="EU145" s="10"/>
      <c r="EV145" s="10"/>
      <c r="EW145" s="10"/>
      <c r="EX145" s="10"/>
      <c r="EY145" s="10"/>
      <c r="EZ145" s="10"/>
      <c r="FA145" s="10"/>
      <c r="FB145" s="10"/>
      <c r="FC145" s="10"/>
      <c r="FD145" s="10"/>
      <c r="FE145" s="10"/>
      <c r="FF145" s="10"/>
      <c r="FG145" s="10"/>
      <c r="FH145" s="10"/>
      <c r="FI145" s="10"/>
      <c r="FJ145" s="10"/>
      <c r="FK145" s="10"/>
      <c r="FL145" s="10"/>
      <c r="FM145" s="10"/>
      <c r="FN145" s="10"/>
      <c r="FO145" s="10"/>
      <c r="FP145" s="10"/>
      <c r="FQ145" s="10"/>
      <c r="FR145" s="10"/>
      <c r="FS145" s="10"/>
      <c r="FT145" s="10"/>
      <c r="FU145" s="10"/>
      <c r="FV145" s="10"/>
      <c r="FW145" s="10"/>
      <c r="FX145" s="10"/>
      <c r="FY145" s="10"/>
      <c r="FZ145" s="10"/>
      <c r="GA145" s="10"/>
      <c r="GB145" s="10"/>
      <c r="GC145" s="10"/>
      <c r="GD145" s="10"/>
      <c r="GE145" s="10"/>
      <c r="GF145" s="10"/>
      <c r="GG145" s="10"/>
      <c r="GH145" s="10"/>
      <c r="GI145" s="10"/>
      <c r="GJ145" s="10"/>
      <c r="GK145" s="10"/>
      <c r="GL145" s="10"/>
      <c r="GM145" s="10"/>
      <c r="GN145" s="10"/>
      <c r="GO145" s="10"/>
      <c r="GP145" s="10"/>
      <c r="GQ145" s="10"/>
      <c r="GR145" s="10"/>
      <c r="GS145" s="10"/>
      <c r="GT145" s="10"/>
      <c r="GU145" s="10"/>
      <c r="GV145" s="10"/>
      <c r="GW145" s="10"/>
      <c r="GX145" s="10"/>
      <c r="GY145" s="10"/>
      <c r="GZ145" s="10"/>
      <c r="HA145" s="10"/>
      <c r="HB145" s="10"/>
      <c r="HC145" s="10"/>
      <c r="HD145" s="10"/>
      <c r="HE145" s="10"/>
      <c r="HF145" s="10"/>
      <c r="HG145" s="10"/>
      <c r="HH145" s="10"/>
      <c r="HI145" s="10"/>
      <c r="HJ145" s="10"/>
      <c r="HK145" s="10"/>
      <c r="HL145" s="10"/>
      <c r="HM145" s="10"/>
      <c r="HN145" s="10"/>
      <c r="HO145" s="10"/>
      <c r="HP145" s="10"/>
      <c r="HQ145" s="10"/>
      <c r="HR145" s="10"/>
      <c r="HS145" s="10"/>
      <c r="HT145" s="10"/>
      <c r="HU145" s="10"/>
      <c r="HV145" s="10"/>
      <c r="HW145" s="10"/>
      <c r="HX145" s="10"/>
      <c r="HY145" s="10"/>
      <c r="HZ145" s="10"/>
      <c r="IA145" s="10"/>
      <c r="IB145" s="10"/>
      <c r="IC145" s="10"/>
      <c r="ID145" s="10"/>
    </row>
    <row r="146" spans="1:238" s="104" customFormat="1">
      <c r="A146" s="79"/>
      <c r="B146" s="79"/>
      <c r="C146" s="90"/>
      <c r="D146" s="90"/>
      <c r="E146" s="79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  <c r="CQ146" s="10"/>
      <c r="CR146" s="10"/>
      <c r="CS146" s="10"/>
      <c r="CT146" s="10"/>
      <c r="CU146" s="10"/>
      <c r="CV146" s="10"/>
      <c r="CW146" s="10"/>
      <c r="CX146" s="10"/>
      <c r="CY146" s="10"/>
      <c r="CZ146" s="10"/>
      <c r="DA146" s="10"/>
      <c r="DB146" s="10"/>
      <c r="DC146" s="10"/>
      <c r="DD146" s="10"/>
      <c r="DE146" s="10"/>
      <c r="DF146" s="10"/>
      <c r="DG146" s="10"/>
      <c r="DH146" s="10"/>
      <c r="DI146" s="10"/>
      <c r="DJ146" s="10"/>
      <c r="DK146" s="10"/>
      <c r="DL146" s="10"/>
      <c r="DM146" s="10"/>
      <c r="DN146" s="10"/>
      <c r="DO146" s="10"/>
      <c r="DP146" s="10"/>
      <c r="DQ146" s="10"/>
      <c r="DR146" s="10"/>
      <c r="DS146" s="10"/>
      <c r="DT146" s="10"/>
      <c r="DU146" s="10"/>
      <c r="DV146" s="10"/>
      <c r="DW146" s="10"/>
      <c r="DX146" s="10"/>
      <c r="DY146" s="10"/>
      <c r="DZ146" s="10"/>
      <c r="EA146" s="10"/>
      <c r="EB146" s="10"/>
      <c r="EC146" s="10"/>
      <c r="ED146" s="10"/>
      <c r="EE146" s="10"/>
      <c r="EF146" s="10"/>
      <c r="EG146" s="10"/>
      <c r="EH146" s="10"/>
      <c r="EI146" s="10"/>
      <c r="EJ146" s="10"/>
      <c r="EK146" s="10"/>
      <c r="EL146" s="10"/>
      <c r="EM146" s="10"/>
      <c r="EN146" s="10"/>
      <c r="EO146" s="10"/>
      <c r="EP146" s="10"/>
      <c r="EQ146" s="10"/>
      <c r="ER146" s="10"/>
      <c r="ES146" s="10"/>
      <c r="ET146" s="10"/>
      <c r="EU146" s="10"/>
      <c r="EV146" s="10"/>
      <c r="EW146" s="10"/>
      <c r="EX146" s="10"/>
      <c r="EY146" s="10"/>
      <c r="EZ146" s="10"/>
      <c r="FA146" s="10"/>
      <c r="FB146" s="10"/>
      <c r="FC146" s="10"/>
      <c r="FD146" s="10"/>
      <c r="FE146" s="10"/>
      <c r="FF146" s="10"/>
      <c r="FG146" s="10"/>
      <c r="FH146" s="10"/>
      <c r="FI146" s="10"/>
      <c r="FJ146" s="10"/>
      <c r="FK146" s="10"/>
      <c r="FL146" s="10"/>
      <c r="FM146" s="10"/>
      <c r="FN146" s="10"/>
      <c r="FO146" s="10"/>
      <c r="FP146" s="10"/>
      <c r="FQ146" s="10"/>
      <c r="FR146" s="10"/>
      <c r="FS146" s="10"/>
      <c r="FT146" s="10"/>
      <c r="FU146" s="10"/>
      <c r="FV146" s="10"/>
      <c r="FW146" s="10"/>
      <c r="FX146" s="10"/>
      <c r="FY146" s="10"/>
      <c r="FZ146" s="10"/>
      <c r="GA146" s="10"/>
      <c r="GB146" s="10"/>
      <c r="GC146" s="10"/>
      <c r="GD146" s="10"/>
      <c r="GE146" s="10"/>
      <c r="GF146" s="10"/>
      <c r="GG146" s="10"/>
      <c r="GH146" s="10"/>
      <c r="GI146" s="10"/>
      <c r="GJ146" s="10"/>
      <c r="GK146" s="10"/>
      <c r="GL146" s="10"/>
      <c r="GM146" s="10"/>
      <c r="GN146" s="10"/>
      <c r="GO146" s="10"/>
      <c r="GP146" s="10"/>
      <c r="GQ146" s="10"/>
      <c r="GR146" s="10"/>
      <c r="GS146" s="10"/>
      <c r="GT146" s="10"/>
      <c r="GU146" s="10"/>
      <c r="GV146" s="10"/>
      <c r="GW146" s="10"/>
      <c r="GX146" s="10"/>
      <c r="GY146" s="10"/>
      <c r="GZ146" s="10"/>
      <c r="HA146" s="10"/>
      <c r="HB146" s="10"/>
      <c r="HC146" s="10"/>
      <c r="HD146" s="10"/>
      <c r="HE146" s="10"/>
      <c r="HF146" s="10"/>
      <c r="HG146" s="10"/>
      <c r="HH146" s="10"/>
      <c r="HI146" s="10"/>
      <c r="HJ146" s="10"/>
      <c r="HK146" s="10"/>
      <c r="HL146" s="10"/>
      <c r="HM146" s="10"/>
      <c r="HN146" s="10"/>
      <c r="HO146" s="10"/>
      <c r="HP146" s="10"/>
      <c r="HQ146" s="10"/>
      <c r="HR146" s="10"/>
      <c r="HS146" s="10"/>
      <c r="HT146" s="10"/>
      <c r="HU146" s="10"/>
      <c r="HV146" s="10"/>
      <c r="HW146" s="10"/>
      <c r="HX146" s="10"/>
      <c r="HY146" s="10"/>
      <c r="HZ146" s="10"/>
      <c r="IA146" s="10"/>
      <c r="IB146" s="10"/>
      <c r="IC146" s="10"/>
      <c r="ID146" s="10"/>
    </row>
    <row r="147" spans="1:238" s="104" customFormat="1">
      <c r="A147" s="79"/>
      <c r="B147" s="79"/>
      <c r="C147" s="90"/>
      <c r="D147" s="90"/>
      <c r="E147" s="79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  <c r="CR147" s="10"/>
      <c r="CS147" s="10"/>
      <c r="CT147" s="10"/>
      <c r="CU147" s="10"/>
      <c r="CV147" s="10"/>
      <c r="CW147" s="10"/>
      <c r="CX147" s="10"/>
      <c r="CY147" s="10"/>
      <c r="CZ147" s="10"/>
      <c r="DA147" s="10"/>
      <c r="DB147" s="10"/>
      <c r="DC147" s="10"/>
      <c r="DD147" s="10"/>
      <c r="DE147" s="10"/>
      <c r="DF147" s="10"/>
      <c r="DG147" s="10"/>
      <c r="DH147" s="10"/>
      <c r="DI147" s="10"/>
      <c r="DJ147" s="10"/>
      <c r="DK147" s="10"/>
      <c r="DL147" s="10"/>
      <c r="DM147" s="10"/>
      <c r="DN147" s="10"/>
      <c r="DO147" s="10"/>
      <c r="DP147" s="10"/>
      <c r="DQ147" s="10"/>
      <c r="DR147" s="10"/>
      <c r="DS147" s="10"/>
      <c r="DT147" s="10"/>
      <c r="DU147" s="10"/>
      <c r="DV147" s="10"/>
      <c r="DW147" s="10"/>
      <c r="DX147" s="10"/>
      <c r="DY147" s="10"/>
      <c r="DZ147" s="10"/>
      <c r="EA147" s="10"/>
      <c r="EB147" s="10"/>
      <c r="EC147" s="10"/>
      <c r="ED147" s="10"/>
      <c r="EE147" s="10"/>
      <c r="EF147" s="10"/>
      <c r="EG147" s="10"/>
      <c r="EH147" s="10"/>
      <c r="EI147" s="10"/>
      <c r="EJ147" s="10"/>
      <c r="EK147" s="10"/>
      <c r="EL147" s="10"/>
      <c r="EM147" s="10"/>
      <c r="EN147" s="10"/>
      <c r="EO147" s="10"/>
      <c r="EP147" s="10"/>
      <c r="EQ147" s="10"/>
      <c r="ER147" s="10"/>
      <c r="ES147" s="10"/>
      <c r="ET147" s="10"/>
      <c r="EU147" s="10"/>
      <c r="EV147" s="10"/>
      <c r="EW147" s="10"/>
      <c r="EX147" s="10"/>
      <c r="EY147" s="10"/>
      <c r="EZ147" s="10"/>
      <c r="FA147" s="10"/>
      <c r="FB147" s="10"/>
      <c r="FC147" s="10"/>
      <c r="FD147" s="10"/>
      <c r="FE147" s="10"/>
      <c r="FF147" s="10"/>
      <c r="FG147" s="10"/>
      <c r="FH147" s="10"/>
      <c r="FI147" s="10"/>
      <c r="FJ147" s="10"/>
      <c r="FK147" s="10"/>
      <c r="FL147" s="10"/>
      <c r="FM147" s="10"/>
      <c r="FN147" s="10"/>
      <c r="FO147" s="10"/>
      <c r="FP147" s="10"/>
      <c r="FQ147" s="10"/>
      <c r="FR147" s="10"/>
      <c r="FS147" s="10"/>
      <c r="FT147" s="10"/>
      <c r="FU147" s="10"/>
      <c r="FV147" s="10"/>
      <c r="FW147" s="10"/>
      <c r="FX147" s="10"/>
      <c r="FY147" s="10"/>
      <c r="FZ147" s="10"/>
      <c r="GA147" s="10"/>
      <c r="GB147" s="10"/>
      <c r="GC147" s="10"/>
      <c r="GD147" s="10"/>
      <c r="GE147" s="10"/>
      <c r="GF147" s="10"/>
      <c r="GG147" s="10"/>
      <c r="GH147" s="10"/>
      <c r="GI147" s="10"/>
      <c r="GJ147" s="10"/>
      <c r="GK147" s="10"/>
      <c r="GL147" s="10"/>
      <c r="GM147" s="10"/>
      <c r="GN147" s="10"/>
      <c r="GO147" s="10"/>
      <c r="GP147" s="10"/>
      <c r="GQ147" s="10"/>
      <c r="GR147" s="10"/>
      <c r="GS147" s="10"/>
      <c r="GT147" s="10"/>
      <c r="GU147" s="10"/>
      <c r="GV147" s="10"/>
      <c r="GW147" s="10"/>
      <c r="GX147" s="10"/>
      <c r="GY147" s="10"/>
      <c r="GZ147" s="10"/>
      <c r="HA147" s="10"/>
      <c r="HB147" s="10"/>
      <c r="HC147" s="10"/>
      <c r="HD147" s="10"/>
      <c r="HE147" s="10"/>
      <c r="HF147" s="10"/>
      <c r="HG147" s="10"/>
      <c r="HH147" s="10"/>
      <c r="HI147" s="10"/>
      <c r="HJ147" s="10"/>
      <c r="HK147" s="10"/>
      <c r="HL147" s="10"/>
      <c r="HM147" s="10"/>
      <c r="HN147" s="10"/>
      <c r="HO147" s="10"/>
      <c r="HP147" s="10"/>
      <c r="HQ147" s="10"/>
      <c r="HR147" s="10"/>
      <c r="HS147" s="10"/>
      <c r="HT147" s="10"/>
      <c r="HU147" s="10"/>
      <c r="HV147" s="10"/>
      <c r="HW147" s="10"/>
      <c r="HX147" s="10"/>
      <c r="HY147" s="10"/>
      <c r="HZ147" s="10"/>
      <c r="IA147" s="10"/>
      <c r="IB147" s="10"/>
      <c r="IC147" s="10"/>
      <c r="ID147" s="10"/>
    </row>
    <row r="148" spans="1:238" s="104" customFormat="1">
      <c r="A148" s="79"/>
      <c r="B148" s="79"/>
      <c r="C148" s="90"/>
      <c r="D148" s="90"/>
      <c r="E148" s="79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  <c r="CU148" s="10"/>
      <c r="CV148" s="10"/>
      <c r="CW148" s="10"/>
      <c r="CX148" s="10"/>
      <c r="CY148" s="10"/>
      <c r="CZ148" s="10"/>
      <c r="DA148" s="10"/>
      <c r="DB148" s="10"/>
      <c r="DC148" s="10"/>
      <c r="DD148" s="10"/>
      <c r="DE148" s="10"/>
      <c r="DF148" s="10"/>
      <c r="DG148" s="10"/>
      <c r="DH148" s="10"/>
      <c r="DI148" s="10"/>
      <c r="DJ148" s="10"/>
      <c r="DK148" s="10"/>
      <c r="DL148" s="10"/>
      <c r="DM148" s="10"/>
      <c r="DN148" s="10"/>
      <c r="DO148" s="10"/>
      <c r="DP148" s="10"/>
      <c r="DQ148" s="10"/>
      <c r="DR148" s="10"/>
      <c r="DS148" s="10"/>
      <c r="DT148" s="10"/>
      <c r="DU148" s="10"/>
      <c r="DV148" s="10"/>
      <c r="DW148" s="10"/>
      <c r="DX148" s="10"/>
      <c r="DY148" s="10"/>
      <c r="DZ148" s="10"/>
      <c r="EA148" s="10"/>
      <c r="EB148" s="10"/>
      <c r="EC148" s="10"/>
      <c r="ED148" s="10"/>
      <c r="EE148" s="10"/>
      <c r="EF148" s="10"/>
      <c r="EG148" s="10"/>
      <c r="EH148" s="10"/>
      <c r="EI148" s="10"/>
      <c r="EJ148" s="10"/>
      <c r="EK148" s="10"/>
      <c r="EL148" s="10"/>
      <c r="EM148" s="10"/>
      <c r="EN148" s="10"/>
      <c r="EO148" s="10"/>
      <c r="EP148" s="10"/>
      <c r="EQ148" s="10"/>
      <c r="ER148" s="10"/>
      <c r="ES148" s="10"/>
      <c r="ET148" s="10"/>
      <c r="EU148" s="10"/>
      <c r="EV148" s="10"/>
      <c r="EW148" s="10"/>
      <c r="EX148" s="10"/>
      <c r="EY148" s="10"/>
      <c r="EZ148" s="10"/>
      <c r="FA148" s="10"/>
      <c r="FB148" s="10"/>
      <c r="FC148" s="10"/>
      <c r="FD148" s="10"/>
      <c r="FE148" s="10"/>
      <c r="FF148" s="10"/>
      <c r="FG148" s="10"/>
      <c r="FH148" s="10"/>
      <c r="FI148" s="10"/>
      <c r="FJ148" s="10"/>
      <c r="FK148" s="10"/>
      <c r="FL148" s="10"/>
      <c r="FM148" s="10"/>
      <c r="FN148" s="10"/>
      <c r="FO148" s="10"/>
      <c r="FP148" s="10"/>
      <c r="FQ148" s="10"/>
      <c r="FR148" s="10"/>
      <c r="FS148" s="10"/>
      <c r="FT148" s="10"/>
      <c r="FU148" s="10"/>
      <c r="FV148" s="10"/>
      <c r="FW148" s="10"/>
      <c r="FX148" s="10"/>
      <c r="FY148" s="10"/>
      <c r="FZ148" s="10"/>
      <c r="GA148" s="10"/>
      <c r="GB148" s="10"/>
      <c r="GC148" s="10"/>
      <c r="GD148" s="10"/>
      <c r="GE148" s="10"/>
      <c r="GF148" s="10"/>
      <c r="GG148" s="10"/>
      <c r="GH148" s="10"/>
      <c r="GI148" s="10"/>
      <c r="GJ148" s="10"/>
      <c r="GK148" s="10"/>
      <c r="GL148" s="10"/>
      <c r="GM148" s="10"/>
      <c r="GN148" s="10"/>
      <c r="GO148" s="10"/>
      <c r="GP148" s="10"/>
      <c r="GQ148" s="10"/>
      <c r="GR148" s="10"/>
      <c r="GS148" s="10"/>
      <c r="GT148" s="10"/>
      <c r="GU148" s="10"/>
      <c r="GV148" s="10"/>
      <c r="GW148" s="10"/>
      <c r="GX148" s="10"/>
      <c r="GY148" s="10"/>
      <c r="GZ148" s="10"/>
      <c r="HA148" s="10"/>
      <c r="HB148" s="10"/>
      <c r="HC148" s="10"/>
      <c r="HD148" s="10"/>
      <c r="HE148" s="10"/>
      <c r="HF148" s="10"/>
      <c r="HG148" s="10"/>
      <c r="HH148" s="10"/>
      <c r="HI148" s="10"/>
      <c r="HJ148" s="10"/>
      <c r="HK148" s="10"/>
      <c r="HL148" s="10"/>
      <c r="HM148" s="10"/>
      <c r="HN148" s="10"/>
      <c r="HO148" s="10"/>
      <c r="HP148" s="10"/>
      <c r="HQ148" s="10"/>
      <c r="HR148" s="10"/>
      <c r="HS148" s="10"/>
      <c r="HT148" s="10"/>
      <c r="HU148" s="10"/>
      <c r="HV148" s="10"/>
      <c r="HW148" s="10"/>
      <c r="HX148" s="10"/>
      <c r="HY148" s="10"/>
      <c r="HZ148" s="10"/>
      <c r="IA148" s="10"/>
      <c r="IB148" s="10"/>
      <c r="IC148" s="10"/>
      <c r="ID148" s="10"/>
    </row>
  </sheetData>
  <sortState ref="A37:E133">
    <sortCondition ref="D37"/>
  </sortState>
  <conditionalFormatting sqref="B137:B166">
    <cfRule type="duplicateValues" dxfId="17" priority="21"/>
  </conditionalFormatting>
  <conditionalFormatting sqref="B31:B35">
    <cfRule type="duplicateValues" dxfId="16" priority="20"/>
  </conditionalFormatting>
  <conditionalFormatting sqref="B134:B1048576 B1:B127">
    <cfRule type="duplicateValues" dxfId="15" priority="19"/>
  </conditionalFormatting>
  <conditionalFormatting sqref="B106:B127">
    <cfRule type="duplicateValues" dxfId="14" priority="18"/>
  </conditionalFormatting>
  <conditionalFormatting sqref="B121:B127">
    <cfRule type="duplicateValues" dxfId="13" priority="17"/>
  </conditionalFormatting>
  <conditionalFormatting sqref="B32:B35">
    <cfRule type="duplicateValues" dxfId="12" priority="16"/>
  </conditionalFormatting>
  <conditionalFormatting sqref="B33:B35">
    <cfRule type="duplicateValues" dxfId="11" priority="15"/>
  </conditionalFormatting>
  <conditionalFormatting sqref="B34:B35">
    <cfRule type="duplicateValues" dxfId="10" priority="14"/>
  </conditionalFormatting>
  <conditionalFormatting sqref="B122:B127">
    <cfRule type="duplicateValues" dxfId="9" priority="10"/>
  </conditionalFormatting>
  <conditionalFormatting sqref="B128:B133">
    <cfRule type="duplicateValues" dxfId="8" priority="43"/>
  </conditionalFormatting>
  <pageMargins left="0.2" right="0.19" top="0.54" bottom="0.24" header="0.32" footer="0.16"/>
  <pageSetup paperSize="9" scale="80" orientation="portrait" r:id="rId1"/>
  <headerFooter>
    <oddHeader xml:space="preserve">&amp;C&amp;"+,Bold"&amp;14LIST OF OUTSTANDING  PRESIDENTIAL PLEDGES  </oddHeader>
    <oddFooter>&amp;R&amp;D</oddFooter>
  </headerFooter>
  <rowBreaks count="1" manualBreakCount="1">
    <brk id="102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X301"/>
  <sheetViews>
    <sheetView view="pageBreakPreview" zoomScale="80" zoomScaleSheetLayoutView="80" workbookViewId="0">
      <selection activeCell="E8" sqref="E8"/>
    </sheetView>
  </sheetViews>
  <sheetFormatPr defaultRowHeight="15.75"/>
  <cols>
    <col min="1" max="1" width="7" style="79" bestFit="1" customWidth="1"/>
    <col min="2" max="2" width="34.85546875" style="79" customWidth="1"/>
    <col min="3" max="3" width="11.28515625" style="90" customWidth="1"/>
    <col min="4" max="4" width="12.5703125" style="90" customWidth="1"/>
    <col min="5" max="5" width="50.85546875" style="79" customWidth="1"/>
    <col min="6" max="6" width="17.42578125" style="47" customWidth="1"/>
    <col min="7" max="7" width="15.7109375" style="47" customWidth="1"/>
    <col min="8" max="8" width="15.85546875" style="36" customWidth="1"/>
    <col min="9" max="9" width="16.7109375" style="92" customWidth="1"/>
    <col min="10" max="10" width="16.140625" style="93" customWidth="1"/>
    <col min="11" max="11" width="16.42578125" style="93" customWidth="1"/>
    <col min="12" max="14" width="17" style="100" customWidth="1"/>
    <col min="15" max="15" width="16.28515625" style="101" customWidth="1"/>
    <col min="16" max="17" width="17.85546875" style="101" customWidth="1"/>
    <col min="18" max="18" width="17.85546875" style="102" customWidth="1"/>
    <col min="19" max="19" width="49.140625" style="105" customWidth="1"/>
    <col min="20" max="20" width="17.85546875" style="104" bestFit="1" customWidth="1"/>
    <col min="21" max="16384" width="9.140625" style="10"/>
  </cols>
  <sheetData>
    <row r="1" spans="1:29" s="11" customFormat="1" ht="31.5">
      <c r="A1" s="1" t="s">
        <v>0</v>
      </c>
      <c r="B1" s="1" t="s">
        <v>1</v>
      </c>
      <c r="C1" s="2" t="s">
        <v>645</v>
      </c>
      <c r="D1" s="1" t="s">
        <v>3</v>
      </c>
      <c r="E1" s="1" t="s">
        <v>4</v>
      </c>
      <c r="F1" s="3" t="s">
        <v>5</v>
      </c>
      <c r="G1" s="3" t="s">
        <v>6</v>
      </c>
      <c r="H1" s="4" t="s">
        <v>7</v>
      </c>
      <c r="I1" s="5" t="s">
        <v>8</v>
      </c>
      <c r="J1" s="6" t="s">
        <v>9</v>
      </c>
      <c r="K1" s="6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646</v>
      </c>
      <c r="R1" s="7" t="s">
        <v>16</v>
      </c>
      <c r="S1" s="8" t="s">
        <v>17</v>
      </c>
      <c r="T1" s="9"/>
    </row>
    <row r="2" spans="1:29" ht="31.5">
      <c r="A2" s="20">
        <v>1</v>
      </c>
      <c r="B2" s="20" t="s">
        <v>22</v>
      </c>
      <c r="C2" s="21" t="s">
        <v>23</v>
      </c>
      <c r="D2" s="22"/>
      <c r="E2" s="23" t="s">
        <v>24</v>
      </c>
      <c r="F2" s="54">
        <v>18000000000</v>
      </c>
      <c r="G2" s="54"/>
      <c r="H2" s="35"/>
      <c r="I2" s="22"/>
      <c r="J2" s="22"/>
      <c r="K2" s="109"/>
      <c r="L2" s="110"/>
      <c r="M2" s="57"/>
      <c r="N2" s="57"/>
      <c r="O2" s="58"/>
      <c r="P2" s="58"/>
      <c r="Q2" s="58"/>
      <c r="R2" s="19">
        <f>F2-G2-H2-I2-J2-K2-L2-M2-N2-O2-P2-Q2</f>
        <v>18000000000</v>
      </c>
      <c r="S2" s="111" t="s">
        <v>650</v>
      </c>
      <c r="T2" s="10"/>
    </row>
    <row r="3" spans="1:29" s="48" customFormat="1">
      <c r="A3" s="12">
        <f>A2+1</f>
        <v>2</v>
      </c>
      <c r="B3" s="12" t="s">
        <v>29</v>
      </c>
      <c r="C3" s="12" t="s">
        <v>19</v>
      </c>
      <c r="D3" s="12" t="s">
        <v>30</v>
      </c>
      <c r="E3" s="25" t="s">
        <v>31</v>
      </c>
      <c r="F3" s="14">
        <v>7000000</v>
      </c>
      <c r="G3" s="14">
        <v>0</v>
      </c>
      <c r="H3" s="14">
        <v>7000000</v>
      </c>
      <c r="I3" s="15">
        <v>0</v>
      </c>
      <c r="J3" s="16">
        <v>0</v>
      </c>
      <c r="K3" s="16">
        <v>0</v>
      </c>
      <c r="L3" s="17"/>
      <c r="M3" s="18"/>
      <c r="N3" s="18"/>
      <c r="O3" s="26"/>
      <c r="P3" s="26"/>
      <c r="Q3" s="26"/>
      <c r="R3" s="26">
        <f t="shared" ref="R3:R67" si="0">F3-G3-H3-I3-J3-K3-L3-M3-N3-O3-P3</f>
        <v>0</v>
      </c>
      <c r="S3" s="30" t="s">
        <v>647</v>
      </c>
      <c r="T3" s="10"/>
      <c r="AC3" s="24"/>
    </row>
    <row r="4" spans="1:29" s="48" customFormat="1" ht="31.5">
      <c r="A4" s="12">
        <f>A3+1</f>
        <v>3</v>
      </c>
      <c r="B4" s="12" t="s">
        <v>33</v>
      </c>
      <c r="C4" s="12" t="s">
        <v>19</v>
      </c>
      <c r="D4" s="12" t="s">
        <v>34</v>
      </c>
      <c r="E4" s="13" t="s">
        <v>35</v>
      </c>
      <c r="F4" s="14">
        <v>594874000</v>
      </c>
      <c r="G4" s="14">
        <v>0</v>
      </c>
      <c r="H4" s="14">
        <v>287000000</v>
      </c>
      <c r="I4" s="15">
        <v>100000000</v>
      </c>
      <c r="J4" s="16">
        <v>100000000</v>
      </c>
      <c r="K4" s="16">
        <v>78000000</v>
      </c>
      <c r="L4" s="17"/>
      <c r="M4" s="18">
        <v>29874000</v>
      </c>
      <c r="N4" s="18"/>
      <c r="O4" s="26"/>
      <c r="P4" s="26"/>
      <c r="Q4" s="26"/>
      <c r="R4" s="26">
        <f t="shared" si="0"/>
        <v>0</v>
      </c>
      <c r="S4" s="30" t="s">
        <v>647</v>
      </c>
      <c r="T4" s="10"/>
    </row>
    <row r="5" spans="1:29" ht="47.25">
      <c r="A5" s="12">
        <f t="shared" ref="A5:A68" si="1">A4+1</f>
        <v>4</v>
      </c>
      <c r="B5" s="12" t="s">
        <v>37</v>
      </c>
      <c r="C5" s="12" t="s">
        <v>19</v>
      </c>
      <c r="D5" s="12" t="s">
        <v>30</v>
      </c>
      <c r="E5" s="13" t="s">
        <v>38</v>
      </c>
      <c r="F5" s="14">
        <v>342567173</v>
      </c>
      <c r="G5" s="14"/>
      <c r="H5" s="14"/>
      <c r="I5" s="15"/>
      <c r="J5" s="16"/>
      <c r="K5" s="16"/>
      <c r="L5" s="17"/>
      <c r="M5" s="18"/>
      <c r="N5" s="14">
        <v>150000000</v>
      </c>
      <c r="O5" s="14">
        <v>192567173</v>
      </c>
      <c r="P5" s="14"/>
      <c r="Q5" s="14"/>
      <c r="R5" s="26">
        <f t="shared" si="0"/>
        <v>0</v>
      </c>
      <c r="S5" s="14" t="s">
        <v>651</v>
      </c>
      <c r="T5" s="10"/>
    </row>
    <row r="6" spans="1:29" ht="31.5">
      <c r="A6" s="12">
        <f t="shared" si="1"/>
        <v>5</v>
      </c>
      <c r="B6" s="12" t="s">
        <v>43</v>
      </c>
      <c r="C6" s="12" t="s">
        <v>19</v>
      </c>
      <c r="D6" s="12" t="s">
        <v>20</v>
      </c>
      <c r="E6" s="13" t="s">
        <v>21</v>
      </c>
      <c r="F6" s="14">
        <v>342567173</v>
      </c>
      <c r="G6" s="14"/>
      <c r="H6" s="14"/>
      <c r="I6" s="15"/>
      <c r="J6" s="16"/>
      <c r="K6" s="16"/>
      <c r="L6" s="17"/>
      <c r="M6" s="18"/>
      <c r="N6" s="14">
        <v>150000000</v>
      </c>
      <c r="O6" s="14">
        <v>192567173</v>
      </c>
      <c r="P6" s="14"/>
      <c r="Q6" s="14"/>
      <c r="R6" s="26">
        <f t="shared" si="0"/>
        <v>0</v>
      </c>
      <c r="S6" s="14" t="s">
        <v>652</v>
      </c>
      <c r="T6" s="10"/>
    </row>
    <row r="7" spans="1:29" ht="31.5">
      <c r="A7" s="12">
        <f t="shared" si="1"/>
        <v>6</v>
      </c>
      <c r="B7" s="12" t="s">
        <v>18</v>
      </c>
      <c r="C7" s="12" t="s">
        <v>19</v>
      </c>
      <c r="D7" s="12" t="s">
        <v>20</v>
      </c>
      <c r="E7" s="13" t="s">
        <v>21</v>
      </c>
      <c r="F7" s="14">
        <v>491982560</v>
      </c>
      <c r="G7" s="14"/>
      <c r="H7" s="14"/>
      <c r="I7" s="15"/>
      <c r="J7" s="16"/>
      <c r="K7" s="16"/>
      <c r="L7" s="17"/>
      <c r="M7" s="18"/>
      <c r="N7" s="18"/>
      <c r="O7" s="14"/>
      <c r="P7" s="14"/>
      <c r="Q7" s="14"/>
      <c r="R7" s="19">
        <f>F7-G7-H7-I7-J7-K7-L7-M7-N7-O7-P7-Q7</f>
        <v>491982560</v>
      </c>
      <c r="S7" s="14"/>
      <c r="T7" s="10"/>
      <c r="AC7" s="24"/>
    </row>
    <row r="8" spans="1:29">
      <c r="A8" s="12">
        <f t="shared" si="1"/>
        <v>7</v>
      </c>
      <c r="B8" s="12" t="s">
        <v>52</v>
      </c>
      <c r="C8" s="12" t="s">
        <v>19</v>
      </c>
      <c r="D8" s="12" t="s">
        <v>40</v>
      </c>
      <c r="E8" s="13" t="s">
        <v>41</v>
      </c>
      <c r="F8" s="14">
        <f>H8</f>
        <v>131000000</v>
      </c>
      <c r="G8" s="14">
        <v>0</v>
      </c>
      <c r="H8" s="14">
        <v>131000000</v>
      </c>
      <c r="I8" s="15"/>
      <c r="J8" s="16"/>
      <c r="K8" s="16"/>
      <c r="L8" s="17"/>
      <c r="M8" s="18"/>
      <c r="N8" s="18"/>
      <c r="O8" s="26"/>
      <c r="P8" s="26"/>
      <c r="Q8" s="26"/>
      <c r="R8" s="26">
        <f t="shared" si="0"/>
        <v>0</v>
      </c>
      <c r="S8" s="30" t="s">
        <v>647</v>
      </c>
      <c r="T8" s="10"/>
    </row>
    <row r="9" spans="1:29" ht="47.25">
      <c r="A9" s="12">
        <f t="shared" si="1"/>
        <v>8</v>
      </c>
      <c r="B9" s="12" t="s">
        <v>56</v>
      </c>
      <c r="C9" s="12" t="s">
        <v>26</v>
      </c>
      <c r="D9" s="12" t="s">
        <v>57</v>
      </c>
      <c r="E9" s="25" t="s">
        <v>58</v>
      </c>
      <c r="F9" s="14">
        <f>G9+I9</f>
        <v>171782040</v>
      </c>
      <c r="G9" s="14">
        <v>165400000</v>
      </c>
      <c r="H9" s="14"/>
      <c r="I9" s="15">
        <v>6382040</v>
      </c>
      <c r="J9" s="16"/>
      <c r="K9" s="16">
        <v>0</v>
      </c>
      <c r="L9" s="17"/>
      <c r="M9" s="18"/>
      <c r="N9" s="18"/>
      <c r="O9" s="26"/>
      <c r="P9" s="26"/>
      <c r="Q9" s="26"/>
      <c r="R9" s="26">
        <f t="shared" si="0"/>
        <v>0</v>
      </c>
      <c r="S9" s="30" t="s">
        <v>647</v>
      </c>
      <c r="T9" s="10"/>
    </row>
    <row r="10" spans="1:29" ht="47.25">
      <c r="A10" s="12">
        <f t="shared" si="1"/>
        <v>9</v>
      </c>
      <c r="B10" s="12" t="s">
        <v>25</v>
      </c>
      <c r="C10" s="12" t="s">
        <v>26</v>
      </c>
      <c r="D10" s="12" t="s">
        <v>27</v>
      </c>
      <c r="E10" s="25" t="s">
        <v>28</v>
      </c>
      <c r="F10" s="14">
        <v>999257158</v>
      </c>
      <c r="G10" s="14"/>
      <c r="H10" s="14"/>
      <c r="I10" s="15"/>
      <c r="J10" s="16"/>
      <c r="K10" s="16"/>
      <c r="L10" s="17"/>
      <c r="M10" s="18"/>
      <c r="N10" s="18"/>
      <c r="O10" s="26"/>
      <c r="P10" s="26"/>
      <c r="Q10" s="26"/>
      <c r="R10" s="19">
        <f t="shared" ref="R10:R12" si="2">F10-G10-H10-I10-J10-K10-L10-M10-N10-O10-P10-Q10</f>
        <v>999257158</v>
      </c>
      <c r="S10" s="27" t="s">
        <v>649</v>
      </c>
      <c r="T10" s="10"/>
    </row>
    <row r="11" spans="1:29" ht="47.25">
      <c r="A11" s="12">
        <f t="shared" si="1"/>
        <v>10</v>
      </c>
      <c r="B11" s="12" t="s">
        <v>32</v>
      </c>
      <c r="C11" s="12" t="s">
        <v>26</v>
      </c>
      <c r="D11" s="12" t="s">
        <v>27</v>
      </c>
      <c r="E11" s="25" t="s">
        <v>28</v>
      </c>
      <c r="F11" s="14">
        <v>999257158</v>
      </c>
      <c r="G11" s="14"/>
      <c r="H11" s="14"/>
      <c r="I11" s="15"/>
      <c r="J11" s="16"/>
      <c r="K11" s="16"/>
      <c r="L11" s="17"/>
      <c r="M11" s="18"/>
      <c r="N11" s="18"/>
      <c r="O11" s="26"/>
      <c r="P11" s="26"/>
      <c r="Q11" s="26"/>
      <c r="R11" s="19">
        <f t="shared" si="2"/>
        <v>999257158</v>
      </c>
      <c r="S11" s="27" t="s">
        <v>649</v>
      </c>
      <c r="T11" s="10"/>
    </row>
    <row r="12" spans="1:29" ht="47.25">
      <c r="A12" s="12">
        <f t="shared" si="1"/>
        <v>11</v>
      </c>
      <c r="B12" s="12" t="s">
        <v>36</v>
      </c>
      <c r="C12" s="12" t="s">
        <v>26</v>
      </c>
      <c r="D12" s="12" t="s">
        <v>27</v>
      </c>
      <c r="E12" s="25" t="s">
        <v>28</v>
      </c>
      <c r="F12" s="14">
        <v>999257158</v>
      </c>
      <c r="G12" s="14"/>
      <c r="H12" s="14"/>
      <c r="I12" s="15"/>
      <c r="J12" s="16"/>
      <c r="K12" s="16"/>
      <c r="L12" s="17"/>
      <c r="M12" s="18"/>
      <c r="N12" s="18"/>
      <c r="O12" s="26"/>
      <c r="P12" s="26"/>
      <c r="Q12" s="26"/>
      <c r="R12" s="19">
        <f t="shared" si="2"/>
        <v>999257158</v>
      </c>
      <c r="S12" s="27" t="s">
        <v>649</v>
      </c>
      <c r="T12" s="10"/>
      <c r="AC12" s="24"/>
    </row>
    <row r="13" spans="1:29" ht="63">
      <c r="A13" s="12">
        <f t="shared" si="1"/>
        <v>12</v>
      </c>
      <c r="B13" s="39" t="s">
        <v>72</v>
      </c>
      <c r="C13" s="12" t="s">
        <v>19</v>
      </c>
      <c r="D13" s="40" t="s">
        <v>54</v>
      </c>
      <c r="E13" s="12" t="s">
        <v>73</v>
      </c>
      <c r="F13" s="14">
        <v>280000000</v>
      </c>
      <c r="G13" s="14"/>
      <c r="H13" s="14"/>
      <c r="I13" s="15"/>
      <c r="J13" s="16"/>
      <c r="K13" s="16"/>
      <c r="L13" s="18">
        <v>280000000</v>
      </c>
      <c r="M13" s="18"/>
      <c r="N13" s="18"/>
      <c r="O13" s="26"/>
      <c r="P13" s="26"/>
      <c r="Q13" s="26"/>
      <c r="R13" s="26">
        <f t="shared" si="0"/>
        <v>0</v>
      </c>
      <c r="S13" s="30"/>
      <c r="T13" s="10"/>
      <c r="AC13" s="24"/>
    </row>
    <row r="14" spans="1:29">
      <c r="A14" s="12">
        <f t="shared" si="1"/>
        <v>13</v>
      </c>
      <c r="B14" s="12" t="s">
        <v>78</v>
      </c>
      <c r="C14" s="12" t="s">
        <v>19</v>
      </c>
      <c r="D14" s="12" t="s">
        <v>79</v>
      </c>
      <c r="E14" s="25" t="s">
        <v>80</v>
      </c>
      <c r="F14" s="14">
        <v>319000000</v>
      </c>
      <c r="G14" s="14">
        <v>0</v>
      </c>
      <c r="H14" s="14">
        <v>319000000</v>
      </c>
      <c r="I14" s="15"/>
      <c r="J14" s="16"/>
      <c r="K14" s="16"/>
      <c r="L14" s="17"/>
      <c r="M14" s="18"/>
      <c r="N14" s="18"/>
      <c r="O14" s="26"/>
      <c r="P14" s="26"/>
      <c r="Q14" s="26"/>
      <c r="R14" s="26">
        <f t="shared" si="0"/>
        <v>0</v>
      </c>
      <c r="S14" s="27" t="s">
        <v>648</v>
      </c>
      <c r="T14" s="10"/>
    </row>
    <row r="15" spans="1:29">
      <c r="A15" s="12">
        <f t="shared" si="1"/>
        <v>14</v>
      </c>
      <c r="B15" s="12" t="s">
        <v>84</v>
      </c>
      <c r="C15" s="12" t="s">
        <v>19</v>
      </c>
      <c r="D15" s="12" t="s">
        <v>64</v>
      </c>
      <c r="E15" s="25" t="s">
        <v>85</v>
      </c>
      <c r="F15" s="14">
        <v>150000000</v>
      </c>
      <c r="G15" s="14">
        <v>0</v>
      </c>
      <c r="H15" s="14"/>
      <c r="I15" s="15">
        <v>150000000</v>
      </c>
      <c r="J15" s="16">
        <v>0</v>
      </c>
      <c r="K15" s="16">
        <v>0</v>
      </c>
      <c r="L15" s="17"/>
      <c r="M15" s="18"/>
      <c r="N15" s="18"/>
      <c r="O15" s="26"/>
      <c r="P15" s="26"/>
      <c r="Q15" s="26"/>
      <c r="R15" s="26">
        <f t="shared" si="0"/>
        <v>0</v>
      </c>
      <c r="S15" s="30" t="s">
        <v>647</v>
      </c>
      <c r="T15" s="10"/>
    </row>
    <row r="16" spans="1:29">
      <c r="A16" s="12">
        <f t="shared" si="1"/>
        <v>15</v>
      </c>
      <c r="B16" s="12" t="s">
        <v>89</v>
      </c>
      <c r="C16" s="12" t="s">
        <v>19</v>
      </c>
      <c r="D16" s="12" t="s">
        <v>64</v>
      </c>
      <c r="E16" s="25" t="s">
        <v>90</v>
      </c>
      <c r="F16" s="14">
        <v>150000000</v>
      </c>
      <c r="G16" s="14"/>
      <c r="H16" s="14"/>
      <c r="I16" s="15"/>
      <c r="J16" s="16"/>
      <c r="K16" s="16"/>
      <c r="L16" s="17"/>
      <c r="M16" s="18"/>
      <c r="N16" s="14">
        <v>150000000</v>
      </c>
      <c r="O16" s="26"/>
      <c r="P16" s="26"/>
      <c r="Q16" s="26"/>
      <c r="R16" s="26">
        <f t="shared" si="0"/>
        <v>0</v>
      </c>
      <c r="S16" s="30"/>
      <c r="T16" s="10"/>
    </row>
    <row r="17" spans="1:29">
      <c r="A17" s="12">
        <f t="shared" si="1"/>
        <v>16</v>
      </c>
      <c r="B17" s="12" t="s">
        <v>94</v>
      </c>
      <c r="C17" s="12" t="s">
        <v>19</v>
      </c>
      <c r="D17" s="12" t="s">
        <v>60</v>
      </c>
      <c r="E17" s="25" t="s">
        <v>95</v>
      </c>
      <c r="F17" s="14">
        <v>10000000</v>
      </c>
      <c r="G17" s="14">
        <v>0</v>
      </c>
      <c r="H17" s="14">
        <v>10000000</v>
      </c>
      <c r="I17" s="15"/>
      <c r="J17" s="16"/>
      <c r="K17" s="16"/>
      <c r="L17" s="17"/>
      <c r="M17" s="18"/>
      <c r="N17" s="18"/>
      <c r="O17" s="26"/>
      <c r="P17" s="26"/>
      <c r="Q17" s="26"/>
      <c r="R17" s="26">
        <f t="shared" si="0"/>
        <v>0</v>
      </c>
      <c r="S17" s="30" t="s">
        <v>647</v>
      </c>
      <c r="T17" s="10"/>
      <c r="AC17" s="24"/>
    </row>
    <row r="18" spans="1:29" ht="47.25">
      <c r="A18" s="12">
        <f t="shared" si="1"/>
        <v>17</v>
      </c>
      <c r="B18" s="12" t="s">
        <v>98</v>
      </c>
      <c r="C18" s="12" t="s">
        <v>19</v>
      </c>
      <c r="D18" s="12" t="s">
        <v>60</v>
      </c>
      <c r="E18" s="25" t="s">
        <v>99</v>
      </c>
      <c r="F18" s="14">
        <v>342567173</v>
      </c>
      <c r="G18" s="14"/>
      <c r="H18" s="14"/>
      <c r="I18" s="15"/>
      <c r="J18" s="16"/>
      <c r="K18" s="16"/>
      <c r="L18" s="17"/>
      <c r="M18" s="18">
        <v>169136411</v>
      </c>
      <c r="N18" s="14">
        <v>173430762</v>
      </c>
      <c r="O18" s="26"/>
      <c r="P18" s="26"/>
      <c r="Q18" s="26"/>
      <c r="R18" s="26">
        <f t="shared" si="0"/>
        <v>0</v>
      </c>
      <c r="S18" s="30" t="s">
        <v>653</v>
      </c>
      <c r="T18" s="10"/>
    </row>
    <row r="19" spans="1:29">
      <c r="A19" s="12">
        <f t="shared" si="1"/>
        <v>18</v>
      </c>
      <c r="B19" s="12" t="s">
        <v>103</v>
      </c>
      <c r="C19" s="31" t="s">
        <v>19</v>
      </c>
      <c r="D19" s="41" t="s">
        <v>104</v>
      </c>
      <c r="E19" s="42" t="s">
        <v>105</v>
      </c>
      <c r="F19" s="14">
        <v>256500000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8">
        <v>256500000</v>
      </c>
      <c r="M19" s="18"/>
      <c r="N19" s="18"/>
      <c r="O19" s="33"/>
      <c r="P19" s="33"/>
      <c r="Q19" s="33"/>
      <c r="R19" s="26">
        <f t="shared" si="0"/>
        <v>0</v>
      </c>
      <c r="S19" s="14" t="s">
        <v>647</v>
      </c>
      <c r="T19" s="10"/>
    </row>
    <row r="20" spans="1:29">
      <c r="A20" s="12">
        <f t="shared" si="1"/>
        <v>19</v>
      </c>
      <c r="B20" s="12" t="s">
        <v>39</v>
      </c>
      <c r="C20" s="12" t="s">
        <v>19</v>
      </c>
      <c r="D20" s="12" t="s">
        <v>40</v>
      </c>
      <c r="E20" s="13" t="s">
        <v>41</v>
      </c>
      <c r="F20" s="14">
        <v>131000000</v>
      </c>
      <c r="G20" s="14">
        <v>0</v>
      </c>
      <c r="H20" s="14">
        <v>131000000</v>
      </c>
      <c r="I20" s="15"/>
      <c r="J20" s="16"/>
      <c r="K20" s="16"/>
      <c r="L20" s="17"/>
      <c r="M20" s="18"/>
      <c r="N20" s="18"/>
      <c r="O20" s="26"/>
      <c r="P20" s="26"/>
      <c r="Q20" s="26"/>
      <c r="R20" s="26">
        <f t="shared" si="0"/>
        <v>0</v>
      </c>
      <c r="S20" s="27" t="s">
        <v>42</v>
      </c>
      <c r="T20" s="10"/>
    </row>
    <row r="21" spans="1:29">
      <c r="A21" s="12">
        <f t="shared" si="1"/>
        <v>20</v>
      </c>
      <c r="B21" s="12" t="s">
        <v>111</v>
      </c>
      <c r="C21" s="12" t="s">
        <v>19</v>
      </c>
      <c r="D21" s="12" t="s">
        <v>40</v>
      </c>
      <c r="E21" s="25" t="s">
        <v>112</v>
      </c>
      <c r="F21" s="14">
        <v>131000000</v>
      </c>
      <c r="G21" s="14">
        <v>0</v>
      </c>
      <c r="H21" s="14"/>
      <c r="I21" s="15">
        <v>65500000</v>
      </c>
      <c r="J21" s="16">
        <v>65500000</v>
      </c>
      <c r="K21" s="16">
        <v>0</v>
      </c>
      <c r="L21" s="17"/>
      <c r="M21" s="18"/>
      <c r="N21" s="18"/>
      <c r="O21" s="26"/>
      <c r="P21" s="26"/>
      <c r="Q21" s="26"/>
      <c r="R21" s="26">
        <f t="shared" si="0"/>
        <v>0</v>
      </c>
      <c r="S21" s="27" t="s">
        <v>648</v>
      </c>
      <c r="T21" s="10"/>
    </row>
    <row r="22" spans="1:29">
      <c r="A22" s="12">
        <f t="shared" si="1"/>
        <v>21</v>
      </c>
      <c r="B22" s="12" t="s">
        <v>117</v>
      </c>
      <c r="C22" s="12" t="s">
        <v>19</v>
      </c>
      <c r="D22" s="12" t="s">
        <v>118</v>
      </c>
      <c r="E22" s="25" t="s">
        <v>119</v>
      </c>
      <c r="F22" s="14">
        <v>150000000</v>
      </c>
      <c r="G22" s="14">
        <v>0</v>
      </c>
      <c r="H22" s="14"/>
      <c r="I22" s="15">
        <v>50000000</v>
      </c>
      <c r="J22" s="16">
        <v>100000000</v>
      </c>
      <c r="K22" s="16">
        <v>0</v>
      </c>
      <c r="L22" s="17"/>
      <c r="M22" s="18"/>
      <c r="N22" s="18"/>
      <c r="O22" s="26"/>
      <c r="P22" s="26"/>
      <c r="Q22" s="26"/>
      <c r="R22" s="26">
        <f t="shared" si="0"/>
        <v>0</v>
      </c>
      <c r="S22" s="27" t="s">
        <v>648</v>
      </c>
      <c r="T22" s="10"/>
      <c r="AC22" s="24"/>
    </row>
    <row r="23" spans="1:29">
      <c r="A23" s="12">
        <f t="shared" si="1"/>
        <v>22</v>
      </c>
      <c r="B23" s="12" t="s">
        <v>123</v>
      </c>
      <c r="C23" s="12" t="s">
        <v>19</v>
      </c>
      <c r="D23" s="12" t="s">
        <v>124</v>
      </c>
      <c r="E23" s="25" t="s">
        <v>125</v>
      </c>
      <c r="F23" s="14">
        <v>131000000</v>
      </c>
      <c r="G23" s="14">
        <v>0</v>
      </c>
      <c r="H23" s="14">
        <v>131000000</v>
      </c>
      <c r="I23" s="15"/>
      <c r="J23" s="16"/>
      <c r="K23" s="16"/>
      <c r="L23" s="17"/>
      <c r="M23" s="18"/>
      <c r="N23" s="18"/>
      <c r="O23" s="26"/>
      <c r="P23" s="26"/>
      <c r="Q23" s="26"/>
      <c r="R23" s="26">
        <f t="shared" si="0"/>
        <v>0</v>
      </c>
      <c r="S23" s="27" t="s">
        <v>648</v>
      </c>
      <c r="T23" s="10"/>
      <c r="AC23" s="24"/>
    </row>
    <row r="24" spans="1:29">
      <c r="A24" s="12">
        <f t="shared" si="1"/>
        <v>23</v>
      </c>
      <c r="B24" s="12" t="s">
        <v>129</v>
      </c>
      <c r="C24" s="12" t="s">
        <v>19</v>
      </c>
      <c r="D24" s="12" t="s">
        <v>130</v>
      </c>
      <c r="E24" s="25" t="s">
        <v>131</v>
      </c>
      <c r="F24" s="14">
        <v>7500000</v>
      </c>
      <c r="G24" s="14">
        <v>0</v>
      </c>
      <c r="H24" s="14">
        <v>7500000</v>
      </c>
      <c r="I24" s="15"/>
      <c r="J24" s="16"/>
      <c r="K24" s="16"/>
      <c r="L24" s="17"/>
      <c r="M24" s="18"/>
      <c r="N24" s="18"/>
      <c r="O24" s="26"/>
      <c r="P24" s="26"/>
      <c r="Q24" s="26"/>
      <c r="R24" s="26">
        <f t="shared" si="0"/>
        <v>0</v>
      </c>
      <c r="S24" s="30" t="s">
        <v>647</v>
      </c>
      <c r="T24" s="10"/>
      <c r="AC24" s="24"/>
    </row>
    <row r="25" spans="1:29" ht="47.25">
      <c r="A25" s="12">
        <f t="shared" si="1"/>
        <v>24</v>
      </c>
      <c r="B25" s="12" t="s">
        <v>136</v>
      </c>
      <c r="C25" s="12" t="s">
        <v>19</v>
      </c>
      <c r="D25" s="12" t="s">
        <v>124</v>
      </c>
      <c r="E25" s="25" t="s">
        <v>137</v>
      </c>
      <c r="F25" s="15">
        <v>120118200</v>
      </c>
      <c r="G25" s="14">
        <v>0</v>
      </c>
      <c r="H25" s="14"/>
      <c r="I25" s="15">
        <v>120118200</v>
      </c>
      <c r="J25" s="16">
        <v>0</v>
      </c>
      <c r="K25" s="16">
        <v>0</v>
      </c>
      <c r="L25" s="17"/>
      <c r="M25" s="18"/>
      <c r="N25" s="18"/>
      <c r="O25" s="26"/>
      <c r="P25" s="26"/>
      <c r="Q25" s="26"/>
      <c r="R25" s="26">
        <f t="shared" si="0"/>
        <v>0</v>
      </c>
      <c r="S25" s="30"/>
      <c r="T25" s="10"/>
      <c r="AC25" s="24"/>
    </row>
    <row r="26" spans="1:29" ht="31.5">
      <c r="A26" s="12">
        <f t="shared" si="1"/>
        <v>25</v>
      </c>
      <c r="B26" s="39" t="s">
        <v>141</v>
      </c>
      <c r="C26" s="12" t="s">
        <v>19</v>
      </c>
      <c r="D26" s="40" t="s">
        <v>142</v>
      </c>
      <c r="E26" s="12" t="s">
        <v>143</v>
      </c>
      <c r="F26" s="18">
        <v>195960000</v>
      </c>
      <c r="G26" s="14"/>
      <c r="H26" s="14"/>
      <c r="I26" s="15"/>
      <c r="J26" s="16"/>
      <c r="K26" s="16"/>
      <c r="L26" s="18">
        <v>195960000</v>
      </c>
      <c r="M26" s="18"/>
      <c r="N26" s="18"/>
      <c r="O26" s="26"/>
      <c r="P26" s="26"/>
      <c r="Q26" s="26"/>
      <c r="R26" s="26">
        <f t="shared" si="0"/>
        <v>0</v>
      </c>
      <c r="S26" s="30" t="s">
        <v>647</v>
      </c>
      <c r="T26" s="10"/>
      <c r="AC26" s="24"/>
    </row>
    <row r="27" spans="1:29" ht="47.25">
      <c r="A27" s="12">
        <f t="shared" si="1"/>
        <v>26</v>
      </c>
      <c r="B27" s="12" t="s">
        <v>146</v>
      </c>
      <c r="C27" s="12" t="s">
        <v>19</v>
      </c>
      <c r="D27" s="41" t="s">
        <v>60</v>
      </c>
      <c r="E27" s="42" t="s">
        <v>147</v>
      </c>
      <c r="F27" s="29">
        <v>240000000</v>
      </c>
      <c r="G27" s="14">
        <v>0</v>
      </c>
      <c r="H27" s="44"/>
      <c r="I27" s="31"/>
      <c r="J27" s="31"/>
      <c r="K27" s="45"/>
      <c r="L27" s="17"/>
      <c r="M27" s="18"/>
      <c r="N27" s="18"/>
      <c r="O27" s="29"/>
      <c r="P27" s="29">
        <v>240000000</v>
      </c>
      <c r="Q27" s="29"/>
      <c r="R27" s="26">
        <f t="shared" si="0"/>
        <v>0</v>
      </c>
      <c r="S27" s="112" t="s">
        <v>654</v>
      </c>
      <c r="T27" s="10"/>
      <c r="AC27" s="24"/>
    </row>
    <row r="28" spans="1:29" ht="31.5">
      <c r="A28" s="12">
        <f t="shared" si="1"/>
        <v>27</v>
      </c>
      <c r="B28" s="12" t="s">
        <v>151</v>
      </c>
      <c r="C28" s="12" t="s">
        <v>19</v>
      </c>
      <c r="D28" s="12" t="s">
        <v>152</v>
      </c>
      <c r="E28" s="39" t="s">
        <v>153</v>
      </c>
      <c r="F28" s="14">
        <v>250000000</v>
      </c>
      <c r="G28" s="14">
        <v>0</v>
      </c>
      <c r="H28" s="14"/>
      <c r="I28" s="15">
        <v>50000000</v>
      </c>
      <c r="J28" s="16">
        <v>100000000</v>
      </c>
      <c r="K28" s="16">
        <v>0</v>
      </c>
      <c r="L28" s="17"/>
      <c r="M28" s="18"/>
      <c r="N28" s="18"/>
      <c r="O28" s="26"/>
      <c r="P28" s="26"/>
      <c r="Q28" s="26"/>
      <c r="R28" s="19">
        <f>F28-G28-H28-I28-J28-K28-L28-M28-N28-O28-P28-Q28</f>
        <v>100000000</v>
      </c>
      <c r="S28" s="30" t="s">
        <v>647</v>
      </c>
      <c r="T28" s="10"/>
      <c r="AC28" s="24"/>
    </row>
    <row r="29" spans="1:29">
      <c r="A29" s="12">
        <f t="shared" si="1"/>
        <v>28</v>
      </c>
      <c r="B29" s="12" t="s">
        <v>44</v>
      </c>
      <c r="C29" s="12" t="s">
        <v>19</v>
      </c>
      <c r="D29" s="12" t="s">
        <v>45</v>
      </c>
      <c r="E29" s="25" t="s">
        <v>46</v>
      </c>
      <c r="F29" s="14">
        <f>I29+J29</f>
        <v>131000000</v>
      </c>
      <c r="G29" s="14">
        <v>0</v>
      </c>
      <c r="H29" s="14"/>
      <c r="I29" s="15">
        <v>80000000</v>
      </c>
      <c r="J29" s="16">
        <v>51000000</v>
      </c>
      <c r="K29" s="16">
        <v>0</v>
      </c>
      <c r="L29" s="17"/>
      <c r="M29" s="18"/>
      <c r="N29" s="18"/>
      <c r="O29" s="26"/>
      <c r="P29" s="26"/>
      <c r="Q29" s="26"/>
      <c r="R29" s="26">
        <f t="shared" si="0"/>
        <v>0</v>
      </c>
      <c r="S29" s="27" t="s">
        <v>47</v>
      </c>
      <c r="T29" s="10"/>
      <c r="AC29" s="24"/>
    </row>
    <row r="30" spans="1:29" ht="63">
      <c r="A30" s="12">
        <f t="shared" si="1"/>
        <v>29</v>
      </c>
      <c r="B30" s="39" t="s">
        <v>159</v>
      </c>
      <c r="C30" s="12" t="s">
        <v>19</v>
      </c>
      <c r="D30" s="40" t="s">
        <v>160</v>
      </c>
      <c r="E30" s="12" t="s">
        <v>161</v>
      </c>
      <c r="F30" s="18">
        <v>108000000</v>
      </c>
      <c r="G30" s="14"/>
      <c r="H30" s="14"/>
      <c r="I30" s="15"/>
      <c r="J30" s="16"/>
      <c r="K30" s="16"/>
      <c r="L30" s="18">
        <v>108000000</v>
      </c>
      <c r="M30" s="18"/>
      <c r="N30" s="18"/>
      <c r="O30" s="26"/>
      <c r="P30" s="26"/>
      <c r="Q30" s="26"/>
      <c r="R30" s="26">
        <f t="shared" si="0"/>
        <v>0</v>
      </c>
      <c r="S30" s="27" t="s">
        <v>648</v>
      </c>
      <c r="T30" s="10"/>
    </row>
    <row r="31" spans="1:29">
      <c r="A31" s="12">
        <f t="shared" si="1"/>
        <v>30</v>
      </c>
      <c r="B31" s="28" t="s">
        <v>165</v>
      </c>
      <c r="C31" s="12" t="s">
        <v>19</v>
      </c>
      <c r="D31" s="12" t="s">
        <v>64</v>
      </c>
      <c r="E31" s="25" t="s">
        <v>166</v>
      </c>
      <c r="F31" s="14">
        <v>131000000</v>
      </c>
      <c r="G31" s="14">
        <v>0</v>
      </c>
      <c r="H31" s="14">
        <v>131000000</v>
      </c>
      <c r="I31" s="15"/>
      <c r="J31" s="16"/>
      <c r="K31" s="16"/>
      <c r="L31" s="17"/>
      <c r="M31" s="18"/>
      <c r="N31" s="18"/>
      <c r="O31" s="26"/>
      <c r="P31" s="26"/>
      <c r="Q31" s="26"/>
      <c r="R31" s="26">
        <f t="shared" si="0"/>
        <v>0</v>
      </c>
      <c r="S31" s="30" t="s">
        <v>647</v>
      </c>
      <c r="T31" s="10"/>
    </row>
    <row r="32" spans="1:29" s="48" customFormat="1" ht="31.5">
      <c r="A32" s="12">
        <f t="shared" si="1"/>
        <v>31</v>
      </c>
      <c r="B32" s="12" t="s">
        <v>168</v>
      </c>
      <c r="C32" s="12" t="s">
        <v>19</v>
      </c>
      <c r="D32" s="12" t="s">
        <v>169</v>
      </c>
      <c r="E32" s="39" t="s">
        <v>170</v>
      </c>
      <c r="F32" s="14">
        <v>62000000</v>
      </c>
      <c r="G32" s="14">
        <v>0</v>
      </c>
      <c r="H32" s="44">
        <v>62000000</v>
      </c>
      <c r="I32" s="15"/>
      <c r="J32" s="16"/>
      <c r="K32" s="16"/>
      <c r="L32" s="17"/>
      <c r="M32" s="18"/>
      <c r="N32" s="18"/>
      <c r="O32" s="26"/>
      <c r="P32" s="26"/>
      <c r="Q32" s="26"/>
      <c r="R32" s="26">
        <f t="shared" si="0"/>
        <v>0</v>
      </c>
      <c r="S32" s="30" t="s">
        <v>647</v>
      </c>
      <c r="T32" s="10"/>
    </row>
    <row r="33" spans="1:20" ht="31.5">
      <c r="A33" s="12">
        <f t="shared" si="1"/>
        <v>32</v>
      </c>
      <c r="B33" s="25" t="s">
        <v>174</v>
      </c>
      <c r="C33" s="60" t="s">
        <v>19</v>
      </c>
      <c r="D33" s="60" t="s">
        <v>175</v>
      </c>
      <c r="E33" s="25" t="s">
        <v>176</v>
      </c>
      <c r="F33" s="14">
        <v>342567173</v>
      </c>
      <c r="G33" s="14">
        <v>0</v>
      </c>
      <c r="H33" s="44"/>
      <c r="I33" s="15"/>
      <c r="J33" s="31"/>
      <c r="K33" s="45"/>
      <c r="L33" s="17"/>
      <c r="M33" s="18"/>
      <c r="N33" s="14">
        <v>150000000</v>
      </c>
      <c r="O33" s="14">
        <v>192567173</v>
      </c>
      <c r="P33" s="14"/>
      <c r="Q33" s="14"/>
      <c r="R33" s="26">
        <f t="shared" si="0"/>
        <v>0</v>
      </c>
      <c r="S33" s="30" t="s">
        <v>655</v>
      </c>
      <c r="T33" s="10"/>
    </row>
    <row r="34" spans="1:20">
      <c r="A34" s="12">
        <f t="shared" si="1"/>
        <v>33</v>
      </c>
      <c r="B34" s="28" t="s">
        <v>179</v>
      </c>
      <c r="C34" s="12" t="s">
        <v>19</v>
      </c>
      <c r="D34" s="12" t="s">
        <v>64</v>
      </c>
      <c r="E34" s="25" t="s">
        <v>166</v>
      </c>
      <c r="F34" s="14">
        <v>131000000</v>
      </c>
      <c r="G34" s="14">
        <v>0</v>
      </c>
      <c r="H34" s="14">
        <v>131000000</v>
      </c>
      <c r="I34" s="15"/>
      <c r="J34" s="16"/>
      <c r="K34" s="16"/>
      <c r="L34" s="17"/>
      <c r="M34" s="18"/>
      <c r="N34" s="18"/>
      <c r="O34" s="90"/>
      <c r="P34" s="90"/>
      <c r="Q34" s="90"/>
      <c r="R34" s="26">
        <f t="shared" si="0"/>
        <v>0</v>
      </c>
      <c r="S34" s="30" t="s">
        <v>656</v>
      </c>
      <c r="T34" s="10"/>
    </row>
    <row r="35" spans="1:20" ht="63">
      <c r="A35" s="12">
        <f t="shared" si="1"/>
        <v>34</v>
      </c>
      <c r="B35" s="28" t="s">
        <v>48</v>
      </c>
      <c r="C35" s="12" t="s">
        <v>19</v>
      </c>
      <c r="D35" s="12" t="s">
        <v>49</v>
      </c>
      <c r="E35" s="25" t="s">
        <v>50</v>
      </c>
      <c r="F35" s="29">
        <v>200000000</v>
      </c>
      <c r="G35" s="14"/>
      <c r="H35" s="14"/>
      <c r="I35" s="15"/>
      <c r="J35" s="16"/>
      <c r="K35" s="16"/>
      <c r="L35" s="17"/>
      <c r="M35" s="18"/>
      <c r="N35" s="18"/>
      <c r="O35" s="26"/>
      <c r="P35" s="29">
        <v>200000000</v>
      </c>
      <c r="Q35" s="29"/>
      <c r="R35" s="26">
        <f t="shared" si="0"/>
        <v>0</v>
      </c>
      <c r="S35" s="30" t="s">
        <v>51</v>
      </c>
      <c r="T35" s="10"/>
    </row>
    <row r="36" spans="1:20">
      <c r="A36" s="12">
        <f t="shared" si="1"/>
        <v>35</v>
      </c>
      <c r="B36" s="12" t="s">
        <v>183</v>
      </c>
      <c r="C36" s="12" t="s">
        <v>19</v>
      </c>
      <c r="D36" s="12" t="s">
        <v>184</v>
      </c>
      <c r="E36" s="25" t="s">
        <v>185</v>
      </c>
      <c r="F36" s="15">
        <v>90400000</v>
      </c>
      <c r="G36" s="14">
        <v>0</v>
      </c>
      <c r="H36" s="14"/>
      <c r="I36" s="15">
        <v>90400000</v>
      </c>
      <c r="J36" s="16">
        <v>0</v>
      </c>
      <c r="K36" s="16">
        <v>0</v>
      </c>
      <c r="L36" s="17"/>
      <c r="M36" s="18"/>
      <c r="N36" s="18"/>
      <c r="O36" s="26"/>
      <c r="P36" s="26"/>
      <c r="Q36" s="26"/>
      <c r="R36" s="26">
        <f t="shared" si="0"/>
        <v>0</v>
      </c>
      <c r="S36" s="30" t="s">
        <v>656</v>
      </c>
      <c r="T36" s="10"/>
    </row>
    <row r="37" spans="1:20">
      <c r="A37" s="12">
        <f t="shared" si="1"/>
        <v>36</v>
      </c>
      <c r="B37" s="12" t="s">
        <v>186</v>
      </c>
      <c r="C37" s="12" t="s">
        <v>19</v>
      </c>
      <c r="D37" s="12" t="s">
        <v>60</v>
      </c>
      <c r="E37" s="25" t="s">
        <v>95</v>
      </c>
      <c r="F37" s="15">
        <v>10000000</v>
      </c>
      <c r="G37" s="14">
        <v>0</v>
      </c>
      <c r="H37" s="14"/>
      <c r="I37" s="15">
        <v>10000000</v>
      </c>
      <c r="J37" s="16">
        <v>0</v>
      </c>
      <c r="K37" s="16">
        <v>0</v>
      </c>
      <c r="L37" s="17"/>
      <c r="M37" s="18"/>
      <c r="N37" s="18"/>
      <c r="O37" s="26"/>
      <c r="P37" s="26"/>
      <c r="Q37" s="26"/>
      <c r="R37" s="26">
        <f t="shared" si="0"/>
        <v>0</v>
      </c>
      <c r="S37" s="30" t="s">
        <v>656</v>
      </c>
      <c r="T37" s="10"/>
    </row>
    <row r="38" spans="1:20" ht="31.5">
      <c r="A38" s="12">
        <f t="shared" si="1"/>
        <v>37</v>
      </c>
      <c r="B38" s="12" t="s">
        <v>192</v>
      </c>
      <c r="C38" s="12" t="s">
        <v>19</v>
      </c>
      <c r="D38" s="40" t="s">
        <v>60</v>
      </c>
      <c r="E38" s="25" t="s">
        <v>95</v>
      </c>
      <c r="F38" s="15">
        <v>10000000</v>
      </c>
      <c r="G38" s="14">
        <v>0</v>
      </c>
      <c r="H38" s="14"/>
      <c r="I38" s="15">
        <v>10000000</v>
      </c>
      <c r="J38" s="16">
        <v>0</v>
      </c>
      <c r="K38" s="16">
        <v>0</v>
      </c>
      <c r="L38" s="17"/>
      <c r="M38" s="18"/>
      <c r="N38" s="18"/>
      <c r="O38" s="26"/>
      <c r="P38" s="26"/>
      <c r="Q38" s="26"/>
      <c r="R38" s="26">
        <f t="shared" si="0"/>
        <v>0</v>
      </c>
      <c r="S38" s="30" t="s">
        <v>657</v>
      </c>
      <c r="T38" s="10"/>
    </row>
    <row r="39" spans="1:20" ht="47.25">
      <c r="A39" s="12">
        <f t="shared" si="1"/>
        <v>38</v>
      </c>
      <c r="B39" s="12" t="s">
        <v>196</v>
      </c>
      <c r="C39" s="12" t="s">
        <v>19</v>
      </c>
      <c r="D39" s="12" t="s">
        <v>60</v>
      </c>
      <c r="E39" s="13" t="s">
        <v>197</v>
      </c>
      <c r="F39" s="14">
        <v>110060000</v>
      </c>
      <c r="G39" s="14">
        <v>0</v>
      </c>
      <c r="H39" s="14"/>
      <c r="I39" s="15"/>
      <c r="J39" s="16">
        <v>110060000</v>
      </c>
      <c r="K39" s="16"/>
      <c r="L39" s="17"/>
      <c r="M39" s="18">
        <v>0</v>
      </c>
      <c r="N39" s="18"/>
      <c r="O39" s="26"/>
      <c r="P39" s="26"/>
      <c r="Q39" s="26"/>
      <c r="R39" s="26">
        <f t="shared" si="0"/>
        <v>0</v>
      </c>
      <c r="S39" s="30"/>
      <c r="T39" s="10"/>
    </row>
    <row r="40" spans="1:20">
      <c r="A40" s="12">
        <f t="shared" si="1"/>
        <v>39</v>
      </c>
      <c r="B40" s="12" t="s">
        <v>201</v>
      </c>
      <c r="C40" s="12" t="s">
        <v>19</v>
      </c>
      <c r="D40" s="12" t="s">
        <v>60</v>
      </c>
      <c r="E40" s="13" t="s">
        <v>95</v>
      </c>
      <c r="F40" s="15">
        <v>10000000</v>
      </c>
      <c r="G40" s="14">
        <v>0</v>
      </c>
      <c r="H40" s="14"/>
      <c r="I40" s="15">
        <v>10000000</v>
      </c>
      <c r="J40" s="16">
        <v>0</v>
      </c>
      <c r="K40" s="16">
        <v>0</v>
      </c>
      <c r="L40" s="17"/>
      <c r="M40" s="18"/>
      <c r="N40" s="18"/>
      <c r="O40" s="26"/>
      <c r="P40" s="26"/>
      <c r="Q40" s="26"/>
      <c r="R40" s="26">
        <f t="shared" si="0"/>
        <v>0</v>
      </c>
      <c r="S40" s="30" t="s">
        <v>656</v>
      </c>
      <c r="T40" s="10"/>
    </row>
    <row r="41" spans="1:20" ht="31.5">
      <c r="A41" s="12">
        <f t="shared" si="1"/>
        <v>40</v>
      </c>
      <c r="B41" s="12" t="s">
        <v>205</v>
      </c>
      <c r="C41" s="12" t="s">
        <v>19</v>
      </c>
      <c r="D41" s="12" t="s">
        <v>206</v>
      </c>
      <c r="E41" s="25" t="s">
        <v>207</v>
      </c>
      <c r="F41" s="14">
        <v>151400000</v>
      </c>
      <c r="G41" s="14">
        <v>151400000</v>
      </c>
      <c r="H41" s="14"/>
      <c r="I41" s="15"/>
      <c r="J41" s="16"/>
      <c r="K41" s="16"/>
      <c r="L41" s="17"/>
      <c r="M41" s="18"/>
      <c r="N41" s="18"/>
      <c r="O41" s="26"/>
      <c r="P41" s="26"/>
      <c r="Q41" s="26"/>
      <c r="R41" s="26">
        <f t="shared" si="0"/>
        <v>0</v>
      </c>
      <c r="S41" s="27" t="s">
        <v>658</v>
      </c>
      <c r="T41" s="10"/>
    </row>
    <row r="42" spans="1:20" ht="47.25">
      <c r="A42" s="12">
        <f t="shared" si="1"/>
        <v>41</v>
      </c>
      <c r="B42" s="12" t="s">
        <v>211</v>
      </c>
      <c r="C42" s="12" t="s">
        <v>19</v>
      </c>
      <c r="D42" s="12" t="s">
        <v>60</v>
      </c>
      <c r="E42" s="13" t="s">
        <v>197</v>
      </c>
      <c r="F42" s="14">
        <v>110060000</v>
      </c>
      <c r="G42" s="14">
        <v>0</v>
      </c>
      <c r="H42" s="14"/>
      <c r="I42" s="15"/>
      <c r="J42" s="16">
        <v>110060000</v>
      </c>
      <c r="K42" s="16"/>
      <c r="L42" s="17"/>
      <c r="M42" s="18"/>
      <c r="N42" s="18"/>
      <c r="O42" s="26"/>
      <c r="P42" s="26"/>
      <c r="Q42" s="26"/>
      <c r="R42" s="26">
        <f t="shared" si="0"/>
        <v>0</v>
      </c>
      <c r="S42" s="30" t="s">
        <v>647</v>
      </c>
      <c r="T42" s="10"/>
    </row>
    <row r="43" spans="1:20">
      <c r="A43" s="12">
        <f t="shared" si="1"/>
        <v>42</v>
      </c>
      <c r="B43" s="12" t="s">
        <v>215</v>
      </c>
      <c r="C43" s="12" t="s">
        <v>19</v>
      </c>
      <c r="D43" s="12" t="s">
        <v>216</v>
      </c>
      <c r="E43" s="25" t="s">
        <v>217</v>
      </c>
      <c r="F43" s="14">
        <f>I43+J43</f>
        <v>131000000</v>
      </c>
      <c r="G43" s="14">
        <v>0</v>
      </c>
      <c r="H43" s="14">
        <v>0</v>
      </c>
      <c r="I43" s="15">
        <v>80000000</v>
      </c>
      <c r="J43" s="16">
        <v>51000000</v>
      </c>
      <c r="K43" s="16">
        <v>0</v>
      </c>
      <c r="L43" s="17"/>
      <c r="M43" s="18"/>
      <c r="N43" s="18"/>
      <c r="O43" s="26"/>
      <c r="P43" s="26"/>
      <c r="Q43" s="26"/>
      <c r="R43" s="26">
        <f t="shared" si="0"/>
        <v>0</v>
      </c>
      <c r="S43" s="30" t="s">
        <v>656</v>
      </c>
      <c r="T43" s="10"/>
    </row>
    <row r="44" spans="1:20">
      <c r="A44" s="12">
        <f t="shared" si="1"/>
        <v>43</v>
      </c>
      <c r="B44" s="12" t="s">
        <v>222</v>
      </c>
      <c r="C44" s="12" t="s">
        <v>19</v>
      </c>
      <c r="D44" s="12" t="s">
        <v>223</v>
      </c>
      <c r="E44" s="39" t="s">
        <v>224</v>
      </c>
      <c r="F44" s="15">
        <v>50000000</v>
      </c>
      <c r="G44" s="14">
        <v>0</v>
      </c>
      <c r="H44" s="14"/>
      <c r="I44" s="15">
        <v>50000000</v>
      </c>
      <c r="J44" s="16">
        <v>0</v>
      </c>
      <c r="K44" s="16">
        <v>0</v>
      </c>
      <c r="L44" s="17"/>
      <c r="M44" s="18"/>
      <c r="N44" s="18"/>
      <c r="O44" s="26"/>
      <c r="P44" s="26"/>
      <c r="Q44" s="26"/>
      <c r="R44" s="26">
        <f t="shared" si="0"/>
        <v>0</v>
      </c>
      <c r="S44" s="30" t="s">
        <v>656</v>
      </c>
      <c r="T44" s="10"/>
    </row>
    <row r="45" spans="1:20">
      <c r="A45" s="12">
        <f t="shared" si="1"/>
        <v>44</v>
      </c>
      <c r="B45" s="12" t="s">
        <v>227</v>
      </c>
      <c r="C45" s="12" t="s">
        <v>19</v>
      </c>
      <c r="D45" s="12" t="s">
        <v>216</v>
      </c>
      <c r="E45" s="25" t="s">
        <v>217</v>
      </c>
      <c r="F45" s="14">
        <v>131000000</v>
      </c>
      <c r="G45" s="14">
        <v>0</v>
      </c>
      <c r="H45" s="44">
        <v>131000000</v>
      </c>
      <c r="I45" s="15"/>
      <c r="J45" s="16"/>
      <c r="K45" s="16"/>
      <c r="L45" s="17"/>
      <c r="M45" s="18"/>
      <c r="N45" s="18"/>
      <c r="O45" s="26"/>
      <c r="P45" s="26"/>
      <c r="Q45" s="26"/>
      <c r="R45" s="26">
        <f t="shared" si="0"/>
        <v>0</v>
      </c>
      <c r="S45" s="30" t="s">
        <v>656</v>
      </c>
      <c r="T45" s="10"/>
    </row>
    <row r="46" spans="1:20">
      <c r="A46" s="12">
        <f t="shared" si="1"/>
        <v>45</v>
      </c>
      <c r="B46" s="12" t="s">
        <v>231</v>
      </c>
      <c r="C46" s="12" t="s">
        <v>19</v>
      </c>
      <c r="D46" s="12" t="s">
        <v>232</v>
      </c>
      <c r="E46" s="25" t="s">
        <v>46</v>
      </c>
      <c r="F46" s="14">
        <v>131000000</v>
      </c>
      <c r="G46" s="14">
        <v>0</v>
      </c>
      <c r="H46" s="14"/>
      <c r="I46" s="15">
        <v>80000000</v>
      </c>
      <c r="J46" s="16">
        <v>51000000</v>
      </c>
      <c r="K46" s="16">
        <v>0</v>
      </c>
      <c r="L46" s="17"/>
      <c r="M46" s="18"/>
      <c r="N46" s="18"/>
      <c r="O46" s="26"/>
      <c r="P46" s="26"/>
      <c r="Q46" s="26"/>
      <c r="R46" s="26">
        <f t="shared" si="0"/>
        <v>0</v>
      </c>
      <c r="S46" s="30" t="s">
        <v>656</v>
      </c>
      <c r="T46" s="10"/>
    </row>
    <row r="47" spans="1:20" ht="31.5">
      <c r="A47" s="12">
        <f t="shared" si="1"/>
        <v>46</v>
      </c>
      <c r="B47" s="12" t="s">
        <v>53</v>
      </c>
      <c r="C47" s="12" t="s">
        <v>19</v>
      </c>
      <c r="D47" s="12" t="s">
        <v>54</v>
      </c>
      <c r="E47" s="25" t="s">
        <v>55</v>
      </c>
      <c r="F47" s="14">
        <v>595101468</v>
      </c>
      <c r="G47" s="31"/>
      <c r="H47" s="14"/>
      <c r="I47" s="14"/>
      <c r="J47" s="14"/>
      <c r="K47" s="14"/>
      <c r="L47" s="32"/>
      <c r="M47" s="18">
        <v>200000000</v>
      </c>
      <c r="N47" s="18"/>
      <c r="O47" s="33"/>
      <c r="P47" s="33"/>
      <c r="Q47" s="35">
        <v>200000000</v>
      </c>
      <c r="R47" s="26">
        <f t="shared" si="0"/>
        <v>395101468</v>
      </c>
      <c r="S47" s="14"/>
      <c r="T47" s="10"/>
    </row>
    <row r="48" spans="1:20" s="48" customFormat="1">
      <c r="A48" s="12">
        <f t="shared" si="1"/>
        <v>47</v>
      </c>
      <c r="B48" s="12" t="s">
        <v>238</v>
      </c>
      <c r="C48" s="12" t="s">
        <v>19</v>
      </c>
      <c r="D48" s="12" t="s">
        <v>239</v>
      </c>
      <c r="E48" s="25" t="s">
        <v>240</v>
      </c>
      <c r="F48" s="14">
        <v>50000000</v>
      </c>
      <c r="G48" s="14">
        <v>0</v>
      </c>
      <c r="H48" s="14">
        <v>50000000</v>
      </c>
      <c r="I48" s="15"/>
      <c r="J48" s="16"/>
      <c r="K48" s="16"/>
      <c r="L48" s="17"/>
      <c r="M48" s="18"/>
      <c r="N48" s="18"/>
      <c r="O48" s="26"/>
      <c r="P48" s="26"/>
      <c r="Q48" s="26"/>
      <c r="R48" s="26">
        <f t="shared" si="0"/>
        <v>0</v>
      </c>
      <c r="S48" s="30" t="s">
        <v>647</v>
      </c>
      <c r="T48" s="10"/>
    </row>
    <row r="49" spans="1:20" ht="47.25">
      <c r="A49" s="12">
        <f t="shared" si="1"/>
        <v>48</v>
      </c>
      <c r="B49" s="12" t="s">
        <v>59</v>
      </c>
      <c r="C49" s="12" t="s">
        <v>19</v>
      </c>
      <c r="D49" s="12" t="s">
        <v>60</v>
      </c>
      <c r="E49" s="25" t="s">
        <v>61</v>
      </c>
      <c r="F49" s="14">
        <v>595101468</v>
      </c>
      <c r="G49" s="14"/>
      <c r="H49" s="14"/>
      <c r="I49" s="15"/>
      <c r="J49" s="16"/>
      <c r="K49" s="16"/>
      <c r="L49" s="17"/>
      <c r="M49" s="18">
        <v>0</v>
      </c>
      <c r="N49" s="14">
        <v>200000000</v>
      </c>
      <c r="O49" s="14">
        <v>279078799</v>
      </c>
      <c r="P49" s="14"/>
      <c r="Q49" s="113">
        <v>116022669</v>
      </c>
      <c r="R49" s="19">
        <f>F49-G49-H49-I49-J49-K49-L49-M49-N49-O49-P49-Q49</f>
        <v>0</v>
      </c>
      <c r="S49" s="34" t="s">
        <v>62</v>
      </c>
      <c r="T49" s="10"/>
    </row>
    <row r="50" spans="1:20">
      <c r="A50" s="12">
        <f t="shared" si="1"/>
        <v>49</v>
      </c>
      <c r="B50" s="13" t="s">
        <v>245</v>
      </c>
      <c r="C50" s="12" t="s">
        <v>246</v>
      </c>
      <c r="D50" s="31"/>
      <c r="E50" s="13" t="s">
        <v>247</v>
      </c>
      <c r="F50" s="26">
        <v>50000000</v>
      </c>
      <c r="G50" s="14"/>
      <c r="H50" s="44"/>
      <c r="I50" s="15"/>
      <c r="J50" s="16"/>
      <c r="K50" s="26">
        <v>50000000</v>
      </c>
      <c r="L50" s="17"/>
      <c r="M50" s="18"/>
      <c r="N50" s="18"/>
      <c r="O50" s="26"/>
      <c r="P50" s="26"/>
      <c r="Q50" s="26"/>
      <c r="R50" s="26">
        <f t="shared" si="0"/>
        <v>0</v>
      </c>
      <c r="S50" s="27" t="s">
        <v>659</v>
      </c>
      <c r="T50" s="10"/>
    </row>
    <row r="51" spans="1:20">
      <c r="A51" s="12">
        <f>A49+1</f>
        <v>49</v>
      </c>
      <c r="B51" s="12" t="s">
        <v>63</v>
      </c>
      <c r="C51" s="12" t="s">
        <v>19</v>
      </c>
      <c r="D51" s="12" t="s">
        <v>64</v>
      </c>
      <c r="E51" s="25" t="s">
        <v>65</v>
      </c>
      <c r="F51" s="35">
        <v>140000000</v>
      </c>
      <c r="G51" s="14">
        <v>0</v>
      </c>
      <c r="H51" s="14"/>
      <c r="I51" s="15">
        <v>70000000</v>
      </c>
      <c r="J51" s="16">
        <v>0</v>
      </c>
      <c r="K51" s="16">
        <v>70000000</v>
      </c>
      <c r="L51" s="17"/>
      <c r="M51" s="18"/>
      <c r="N51" s="18"/>
      <c r="O51" s="26"/>
      <c r="P51" s="26"/>
      <c r="Q51" s="35"/>
      <c r="R51" s="26">
        <f>F51-G51-H51-I51-J51-K51-L51-M51-N51-O51-P51-Q51</f>
        <v>0</v>
      </c>
      <c r="S51" s="27"/>
      <c r="T51" s="10"/>
    </row>
    <row r="52" spans="1:20" ht="31.5">
      <c r="A52" s="12">
        <f>A50+1</f>
        <v>50</v>
      </c>
      <c r="B52" s="12" t="s">
        <v>66</v>
      </c>
      <c r="C52" s="12" t="s">
        <v>19</v>
      </c>
      <c r="D52" s="12" t="s">
        <v>64</v>
      </c>
      <c r="E52" s="25" t="s">
        <v>67</v>
      </c>
      <c r="F52" s="35">
        <v>26813000</v>
      </c>
      <c r="G52" s="14"/>
      <c r="H52" s="14"/>
      <c r="I52" s="15"/>
      <c r="J52" s="16"/>
      <c r="K52" s="16"/>
      <c r="L52" s="17"/>
      <c r="M52" s="18"/>
      <c r="N52" s="18"/>
      <c r="O52" s="26"/>
      <c r="P52" s="26"/>
      <c r="Q52" s="35">
        <v>26813000</v>
      </c>
      <c r="R52" s="26">
        <f>F52-G52-H52-I52-J52-K52-L52-M52-N52-O52-P52-Q52</f>
        <v>0</v>
      </c>
      <c r="S52" s="27"/>
      <c r="T52" s="10"/>
    </row>
    <row r="53" spans="1:20">
      <c r="A53" s="12">
        <f t="shared" si="1"/>
        <v>51</v>
      </c>
      <c r="B53" s="12" t="s">
        <v>256</v>
      </c>
      <c r="C53" s="12" t="s">
        <v>19</v>
      </c>
      <c r="D53" s="12" t="s">
        <v>216</v>
      </c>
      <c r="E53" s="25" t="s">
        <v>217</v>
      </c>
      <c r="F53" s="14">
        <v>131000000</v>
      </c>
      <c r="G53" s="14">
        <v>0</v>
      </c>
      <c r="H53" s="44">
        <v>131000000</v>
      </c>
      <c r="I53" s="15"/>
      <c r="J53" s="16"/>
      <c r="K53" s="16"/>
      <c r="L53" s="17"/>
      <c r="M53" s="18"/>
      <c r="N53" s="18"/>
      <c r="O53" s="26"/>
      <c r="P53" s="26"/>
      <c r="Q53" s="26"/>
      <c r="R53" s="26">
        <f t="shared" si="0"/>
        <v>0</v>
      </c>
      <c r="S53" s="30" t="s">
        <v>656</v>
      </c>
      <c r="T53" s="10"/>
    </row>
    <row r="54" spans="1:20">
      <c r="A54" s="12">
        <f t="shared" si="1"/>
        <v>52</v>
      </c>
      <c r="B54" s="12" t="s">
        <v>261</v>
      </c>
      <c r="C54" s="12" t="s">
        <v>19</v>
      </c>
      <c r="D54" s="12" t="s">
        <v>216</v>
      </c>
      <c r="E54" s="25" t="s">
        <v>217</v>
      </c>
      <c r="F54" s="14">
        <v>131000000</v>
      </c>
      <c r="G54" s="14">
        <v>0</v>
      </c>
      <c r="H54" s="44">
        <v>131000000</v>
      </c>
      <c r="I54" s="15"/>
      <c r="J54" s="16"/>
      <c r="K54" s="16"/>
      <c r="L54" s="17"/>
      <c r="M54" s="18"/>
      <c r="N54" s="18"/>
      <c r="O54" s="26"/>
      <c r="P54" s="26"/>
      <c r="Q54" s="26"/>
      <c r="R54" s="26">
        <f t="shared" si="0"/>
        <v>0</v>
      </c>
      <c r="S54" s="30" t="s">
        <v>656</v>
      </c>
      <c r="T54" s="10"/>
    </row>
    <row r="55" spans="1:20">
      <c r="A55" s="12">
        <f t="shared" si="1"/>
        <v>53</v>
      </c>
      <c r="B55" s="12" t="s">
        <v>264</v>
      </c>
      <c r="C55" s="12" t="s">
        <v>19</v>
      </c>
      <c r="D55" s="12" t="s">
        <v>216</v>
      </c>
      <c r="E55" s="25" t="s">
        <v>217</v>
      </c>
      <c r="F55" s="14">
        <v>131000000</v>
      </c>
      <c r="G55" s="14">
        <v>0</v>
      </c>
      <c r="H55" s="44">
        <v>131000000</v>
      </c>
      <c r="I55" s="15"/>
      <c r="J55" s="16"/>
      <c r="K55" s="16"/>
      <c r="L55" s="17"/>
      <c r="M55" s="18"/>
      <c r="N55" s="18"/>
      <c r="O55" s="26"/>
      <c r="P55" s="26"/>
      <c r="Q55" s="26"/>
      <c r="R55" s="26">
        <f t="shared" si="0"/>
        <v>0</v>
      </c>
      <c r="S55" s="30" t="s">
        <v>656</v>
      </c>
      <c r="T55" s="10"/>
    </row>
    <row r="56" spans="1:20">
      <c r="A56" s="12">
        <f t="shared" si="1"/>
        <v>54</v>
      </c>
      <c r="B56" s="12" t="s">
        <v>268</v>
      </c>
      <c r="C56" s="12" t="s">
        <v>19</v>
      </c>
      <c r="D56" s="31" t="s">
        <v>269</v>
      </c>
      <c r="E56" s="13" t="s">
        <v>270</v>
      </c>
      <c r="F56" s="18">
        <v>100000000</v>
      </c>
      <c r="G56" s="14"/>
      <c r="H56" s="14"/>
      <c r="I56" s="15"/>
      <c r="J56" s="16"/>
      <c r="K56" s="16"/>
      <c r="L56" s="17"/>
      <c r="M56" s="18">
        <v>100000000</v>
      </c>
      <c r="N56" s="18"/>
      <c r="O56" s="26"/>
      <c r="P56" s="26"/>
      <c r="Q56" s="26"/>
      <c r="R56" s="26">
        <f t="shared" si="0"/>
        <v>0</v>
      </c>
      <c r="S56" s="30"/>
      <c r="T56" s="10"/>
    </row>
    <row r="57" spans="1:20">
      <c r="A57" s="12">
        <f t="shared" si="1"/>
        <v>55</v>
      </c>
      <c r="B57" s="41" t="s">
        <v>273</v>
      </c>
      <c r="C57" s="41" t="s">
        <v>274</v>
      </c>
      <c r="D57" s="41" t="s">
        <v>23</v>
      </c>
      <c r="E57" s="74" t="s">
        <v>275</v>
      </c>
      <c r="F57" s="14">
        <v>800000000</v>
      </c>
      <c r="G57" s="14"/>
      <c r="H57" s="14">
        <v>800000000</v>
      </c>
      <c r="I57" s="15"/>
      <c r="J57" s="45"/>
      <c r="K57" s="45"/>
      <c r="L57" s="17"/>
      <c r="M57" s="18"/>
      <c r="N57" s="18"/>
      <c r="O57" s="29"/>
      <c r="P57" s="29"/>
      <c r="Q57" s="29"/>
      <c r="R57" s="26">
        <f t="shared" si="0"/>
        <v>0</v>
      </c>
      <c r="S57" s="112" t="s">
        <v>660</v>
      </c>
      <c r="T57" s="10"/>
    </row>
    <row r="58" spans="1:20">
      <c r="A58" s="12">
        <f t="shared" si="1"/>
        <v>56</v>
      </c>
      <c r="B58" s="12" t="s">
        <v>279</v>
      </c>
      <c r="C58" s="12" t="s">
        <v>19</v>
      </c>
      <c r="D58" s="12" t="s">
        <v>280</v>
      </c>
      <c r="E58" s="39" t="s">
        <v>281</v>
      </c>
      <c r="F58" s="15">
        <v>100000000</v>
      </c>
      <c r="G58" s="14">
        <v>0</v>
      </c>
      <c r="H58" s="14"/>
      <c r="I58" s="15">
        <v>100000000</v>
      </c>
      <c r="J58" s="16">
        <v>0</v>
      </c>
      <c r="K58" s="16">
        <v>0</v>
      </c>
      <c r="L58" s="17"/>
      <c r="M58" s="18"/>
      <c r="N58" s="18"/>
      <c r="O58" s="26"/>
      <c r="P58" s="26"/>
      <c r="Q58" s="26"/>
      <c r="R58" s="26">
        <f t="shared" si="0"/>
        <v>0</v>
      </c>
      <c r="S58" s="30" t="s">
        <v>656</v>
      </c>
      <c r="T58" s="10"/>
    </row>
    <row r="59" spans="1:20" s="48" customFormat="1" ht="31.5">
      <c r="A59" s="12">
        <f t="shared" si="1"/>
        <v>57</v>
      </c>
      <c r="B59" s="39" t="s">
        <v>284</v>
      </c>
      <c r="C59" s="12" t="s">
        <v>19</v>
      </c>
      <c r="D59" s="40" t="s">
        <v>285</v>
      </c>
      <c r="E59" s="12" t="s">
        <v>286</v>
      </c>
      <c r="F59" s="18">
        <v>70787742</v>
      </c>
      <c r="G59" s="14"/>
      <c r="H59" s="14"/>
      <c r="I59" s="15"/>
      <c r="J59" s="16"/>
      <c r="K59" s="16"/>
      <c r="L59" s="18">
        <v>70787742</v>
      </c>
      <c r="M59" s="31"/>
      <c r="N59" s="31"/>
      <c r="O59" s="31"/>
      <c r="P59" s="31"/>
      <c r="Q59" s="31"/>
      <c r="R59" s="26">
        <f t="shared" si="0"/>
        <v>0</v>
      </c>
      <c r="S59" s="30" t="s">
        <v>647</v>
      </c>
      <c r="T59" s="10"/>
    </row>
    <row r="60" spans="1:20" ht="103.5" customHeight="1">
      <c r="A60" s="12">
        <f t="shared" si="1"/>
        <v>58</v>
      </c>
      <c r="B60" s="12" t="s">
        <v>68</v>
      </c>
      <c r="C60" s="12" t="s">
        <v>19</v>
      </c>
      <c r="D60" s="12" t="s">
        <v>69</v>
      </c>
      <c r="E60" s="25" t="s">
        <v>70</v>
      </c>
      <c r="F60" s="14">
        <v>190363035</v>
      </c>
      <c r="G60" s="14">
        <v>0</v>
      </c>
      <c r="H60" s="14"/>
      <c r="I60" s="15"/>
      <c r="J60" s="16">
        <v>0</v>
      </c>
      <c r="K60" s="16">
        <v>0</v>
      </c>
      <c r="L60" s="17"/>
      <c r="M60" s="36">
        <v>0</v>
      </c>
      <c r="N60" s="37"/>
      <c r="O60" s="38">
        <v>88199582</v>
      </c>
      <c r="P60" s="38"/>
      <c r="Q60" s="26">
        <v>102163453</v>
      </c>
      <c r="R60" s="19">
        <f>F60-G60-H60-I60-J60-K60-L60-M60-N60-O60-P60-Q60</f>
        <v>0</v>
      </c>
      <c r="S60" s="30" t="s">
        <v>71</v>
      </c>
      <c r="T60" s="10"/>
    </row>
    <row r="61" spans="1:20" ht="54" customHeight="1">
      <c r="A61" s="12">
        <f t="shared" si="1"/>
        <v>59</v>
      </c>
      <c r="B61" s="12" t="s">
        <v>293</v>
      </c>
      <c r="C61" s="12" t="s">
        <v>19</v>
      </c>
      <c r="D61" s="12" t="s">
        <v>69</v>
      </c>
      <c r="E61" s="25" t="s">
        <v>294</v>
      </c>
      <c r="F61" s="18">
        <v>70787742</v>
      </c>
      <c r="G61" s="14"/>
      <c r="H61" s="14"/>
      <c r="I61" s="15"/>
      <c r="J61" s="16"/>
      <c r="K61" s="16"/>
      <c r="L61" s="17"/>
      <c r="M61" s="18"/>
      <c r="N61" s="14">
        <v>70787742</v>
      </c>
      <c r="O61" s="18"/>
      <c r="P61" s="18"/>
      <c r="Q61" s="18"/>
      <c r="R61" s="26">
        <f t="shared" si="0"/>
        <v>0</v>
      </c>
      <c r="S61" s="30" t="s">
        <v>661</v>
      </c>
      <c r="T61" s="10"/>
    </row>
    <row r="62" spans="1:20" ht="47.25">
      <c r="A62" s="12">
        <f t="shared" si="1"/>
        <v>60</v>
      </c>
      <c r="B62" s="12" t="s">
        <v>74</v>
      </c>
      <c r="C62" s="12" t="s">
        <v>19</v>
      </c>
      <c r="D62" s="12" t="s">
        <v>75</v>
      </c>
      <c r="E62" s="25" t="s">
        <v>76</v>
      </c>
      <c r="F62" s="14">
        <f>I62+J62</f>
        <v>191016680</v>
      </c>
      <c r="G62" s="14">
        <v>0</v>
      </c>
      <c r="H62" s="14"/>
      <c r="I62" s="15">
        <v>70000000</v>
      </c>
      <c r="J62" s="16">
        <v>121016680</v>
      </c>
      <c r="K62" s="16">
        <v>0</v>
      </c>
      <c r="L62" s="17"/>
      <c r="M62" s="18"/>
      <c r="N62" s="18"/>
      <c r="O62" s="26"/>
      <c r="P62" s="26"/>
      <c r="Q62" s="26"/>
      <c r="R62" s="26">
        <f t="shared" si="0"/>
        <v>0</v>
      </c>
      <c r="S62" s="27" t="s">
        <v>77</v>
      </c>
      <c r="T62" s="10"/>
    </row>
    <row r="63" spans="1:20" ht="15.75" customHeight="1">
      <c r="A63" s="12">
        <f t="shared" si="1"/>
        <v>61</v>
      </c>
      <c r="B63" s="12" t="s">
        <v>299</v>
      </c>
      <c r="C63" s="12" t="s">
        <v>19</v>
      </c>
      <c r="D63" s="12" t="s">
        <v>184</v>
      </c>
      <c r="E63" s="13" t="s">
        <v>217</v>
      </c>
      <c r="F63" s="14">
        <v>131000000</v>
      </c>
      <c r="G63" s="14">
        <v>0</v>
      </c>
      <c r="H63" s="14">
        <v>131000000</v>
      </c>
      <c r="I63" s="15"/>
      <c r="J63" s="16"/>
      <c r="K63" s="16"/>
      <c r="L63" s="17"/>
      <c r="M63" s="18"/>
      <c r="N63" s="18"/>
      <c r="O63" s="26"/>
      <c r="P63" s="26"/>
      <c r="Q63" s="26"/>
      <c r="R63" s="26">
        <f t="shared" si="0"/>
        <v>0</v>
      </c>
      <c r="S63" s="30" t="s">
        <v>647</v>
      </c>
      <c r="T63" s="10"/>
    </row>
    <row r="64" spans="1:20" ht="31.5">
      <c r="A64" s="12">
        <f t="shared" si="1"/>
        <v>62</v>
      </c>
      <c r="B64" s="12" t="s">
        <v>301</v>
      </c>
      <c r="C64" s="12" t="s">
        <v>19</v>
      </c>
      <c r="D64" s="12" t="s">
        <v>118</v>
      </c>
      <c r="E64" s="13" t="s">
        <v>302</v>
      </c>
      <c r="F64" s="14">
        <v>25000000</v>
      </c>
      <c r="G64" s="14">
        <v>0</v>
      </c>
      <c r="H64" s="14">
        <v>25000000</v>
      </c>
      <c r="I64" s="15"/>
      <c r="J64" s="16"/>
      <c r="K64" s="16"/>
      <c r="L64" s="17"/>
      <c r="M64" s="18"/>
      <c r="N64" s="18"/>
      <c r="O64" s="26"/>
      <c r="P64" s="26"/>
      <c r="Q64" s="26"/>
      <c r="R64" s="26">
        <f t="shared" si="0"/>
        <v>0</v>
      </c>
      <c r="S64" s="27" t="s">
        <v>648</v>
      </c>
      <c r="T64" s="10"/>
    </row>
    <row r="65" spans="1:20" ht="31.5">
      <c r="A65" s="12">
        <f t="shared" si="1"/>
        <v>63</v>
      </c>
      <c r="B65" s="12" t="s">
        <v>306</v>
      </c>
      <c r="C65" s="12" t="s">
        <v>19</v>
      </c>
      <c r="D65" s="12" t="s">
        <v>160</v>
      </c>
      <c r="E65" s="25" t="s">
        <v>307</v>
      </c>
      <c r="F65" s="14">
        <v>1342979749</v>
      </c>
      <c r="G65" s="14">
        <v>0</v>
      </c>
      <c r="H65" s="14"/>
      <c r="I65" s="15">
        <v>437035600</v>
      </c>
      <c r="J65" s="16">
        <v>200000000</v>
      </c>
      <c r="K65" s="16">
        <v>492633740</v>
      </c>
      <c r="L65" s="18">
        <v>24631687</v>
      </c>
      <c r="M65" s="18">
        <v>188678722</v>
      </c>
      <c r="N65" s="18"/>
      <c r="O65" s="26"/>
      <c r="P65" s="26"/>
      <c r="Q65" s="26"/>
      <c r="R65" s="114">
        <f t="shared" si="0"/>
        <v>0</v>
      </c>
      <c r="S65" s="27" t="s">
        <v>662</v>
      </c>
      <c r="T65" s="10"/>
    </row>
    <row r="66" spans="1:20">
      <c r="A66" s="12">
        <f t="shared" si="1"/>
        <v>64</v>
      </c>
      <c r="B66" s="12" t="s">
        <v>311</v>
      </c>
      <c r="C66" s="12" t="s">
        <v>19</v>
      </c>
      <c r="D66" s="12" t="s">
        <v>64</v>
      </c>
      <c r="E66" s="25" t="s">
        <v>85</v>
      </c>
      <c r="F66" s="14">
        <v>150000000</v>
      </c>
      <c r="G66" s="14">
        <v>0</v>
      </c>
      <c r="H66" s="14"/>
      <c r="I66" s="15">
        <v>150000000</v>
      </c>
      <c r="J66" s="16">
        <v>0</v>
      </c>
      <c r="K66" s="16">
        <v>0</v>
      </c>
      <c r="L66" s="17"/>
      <c r="M66" s="18"/>
      <c r="N66" s="18"/>
      <c r="O66" s="26"/>
      <c r="P66" s="26"/>
      <c r="Q66" s="26"/>
      <c r="R66" s="26">
        <f t="shared" si="0"/>
        <v>0</v>
      </c>
      <c r="S66" s="30" t="s">
        <v>647</v>
      </c>
      <c r="T66" s="10"/>
    </row>
    <row r="67" spans="1:20" ht="31.5">
      <c r="A67" s="12">
        <f t="shared" si="1"/>
        <v>65</v>
      </c>
      <c r="B67" s="12" t="s">
        <v>314</v>
      </c>
      <c r="C67" s="13" t="s">
        <v>19</v>
      </c>
      <c r="D67" s="12" t="s">
        <v>118</v>
      </c>
      <c r="E67" s="13" t="s">
        <v>46</v>
      </c>
      <c r="F67" s="14">
        <f>I67+J67</f>
        <v>131000000</v>
      </c>
      <c r="G67" s="14">
        <v>0</v>
      </c>
      <c r="H67" s="14"/>
      <c r="I67" s="15">
        <v>71000000</v>
      </c>
      <c r="J67" s="16">
        <v>60000000</v>
      </c>
      <c r="K67" s="16">
        <v>0</v>
      </c>
      <c r="L67" s="17"/>
      <c r="M67" s="18"/>
      <c r="N67" s="18"/>
      <c r="O67" s="26"/>
      <c r="P67" s="26"/>
      <c r="Q67" s="26"/>
      <c r="R67" s="26">
        <f t="shared" si="0"/>
        <v>0</v>
      </c>
      <c r="S67" s="27" t="s">
        <v>663</v>
      </c>
      <c r="T67" s="10"/>
    </row>
    <row r="68" spans="1:20" s="48" customFormat="1" ht="31.5">
      <c r="A68" s="12">
        <f t="shared" si="1"/>
        <v>66</v>
      </c>
      <c r="B68" s="39" t="s">
        <v>318</v>
      </c>
      <c r="C68" s="12" t="s">
        <v>319</v>
      </c>
      <c r="D68" s="40" t="s">
        <v>320</v>
      </c>
      <c r="E68" s="12" t="s">
        <v>321</v>
      </c>
      <c r="F68" s="26">
        <v>601419258</v>
      </c>
      <c r="G68" s="14"/>
      <c r="H68" s="14"/>
      <c r="I68" s="15"/>
      <c r="J68" s="16"/>
      <c r="K68" s="16"/>
      <c r="L68" s="17"/>
      <c r="M68" s="18"/>
      <c r="N68" s="18"/>
      <c r="O68" s="26"/>
      <c r="P68" s="26"/>
      <c r="Q68" s="26"/>
      <c r="R68" s="19">
        <f>F68-G68-H68-I68-J68-K68-L68-M68-N68-O68-P68-Q68</f>
        <v>601419258</v>
      </c>
      <c r="S68" s="30" t="s">
        <v>664</v>
      </c>
      <c r="T68" s="10"/>
    </row>
    <row r="69" spans="1:20">
      <c r="A69" s="12">
        <f t="shared" ref="A69:A89" si="3">A68+1</f>
        <v>67</v>
      </c>
      <c r="B69" s="39" t="s">
        <v>326</v>
      </c>
      <c r="C69" s="12" t="s">
        <v>319</v>
      </c>
      <c r="D69" s="40" t="s">
        <v>327</v>
      </c>
      <c r="E69" s="12" t="s">
        <v>328</v>
      </c>
      <c r="F69" s="26">
        <v>314751000</v>
      </c>
      <c r="G69" s="14"/>
      <c r="H69" s="14"/>
      <c r="I69" s="15"/>
      <c r="J69" s="16"/>
      <c r="K69" s="16"/>
      <c r="L69" s="17"/>
      <c r="M69" s="18"/>
      <c r="N69" s="14">
        <v>200000000</v>
      </c>
      <c r="O69" s="26">
        <v>114751000</v>
      </c>
      <c r="P69" s="26"/>
      <c r="Q69" s="26"/>
      <c r="R69" s="26">
        <f t="shared" ref="R69:R80" si="4">F69-G69-H69-I69-J69-K69-L69-M69-N69-O69-P69</f>
        <v>0</v>
      </c>
      <c r="S69" s="30"/>
      <c r="T69" s="10"/>
    </row>
    <row r="70" spans="1:20">
      <c r="A70" s="12">
        <f t="shared" si="3"/>
        <v>68</v>
      </c>
      <c r="B70" s="12" t="s">
        <v>330</v>
      </c>
      <c r="C70" s="12" t="s">
        <v>19</v>
      </c>
      <c r="D70" s="12" t="s">
        <v>118</v>
      </c>
      <c r="E70" s="25" t="s">
        <v>331</v>
      </c>
      <c r="F70" s="14">
        <f>I70+J70</f>
        <v>149999733</v>
      </c>
      <c r="G70" s="14">
        <v>0</v>
      </c>
      <c r="H70" s="14"/>
      <c r="I70" s="15">
        <v>123753000</v>
      </c>
      <c r="J70" s="44">
        <v>26246733</v>
      </c>
      <c r="K70" s="16">
        <v>0</v>
      </c>
      <c r="L70" s="17"/>
      <c r="M70" s="18"/>
      <c r="O70" s="26"/>
      <c r="P70" s="26"/>
      <c r="Q70" s="26"/>
      <c r="R70" s="26">
        <f t="shared" si="4"/>
        <v>0</v>
      </c>
      <c r="S70" s="27" t="s">
        <v>648</v>
      </c>
      <c r="T70" s="10"/>
    </row>
    <row r="71" spans="1:20" s="48" customFormat="1" ht="31.5">
      <c r="A71" s="12">
        <f t="shared" si="3"/>
        <v>69</v>
      </c>
      <c r="B71" s="12" t="s">
        <v>333</v>
      </c>
      <c r="C71" s="12" t="s">
        <v>19</v>
      </c>
      <c r="D71" s="12" t="s">
        <v>101</v>
      </c>
      <c r="E71" s="25" t="s">
        <v>334</v>
      </c>
      <c r="F71" s="18">
        <v>442005454</v>
      </c>
      <c r="G71" s="14"/>
      <c r="H71" s="14"/>
      <c r="I71" s="15"/>
      <c r="J71" s="44"/>
      <c r="K71" s="16"/>
      <c r="L71" s="17"/>
      <c r="M71" s="18"/>
      <c r="N71" s="14">
        <v>211295053</v>
      </c>
      <c r="O71" s="14">
        <v>230710401</v>
      </c>
      <c r="P71" s="14"/>
      <c r="Q71" s="14"/>
      <c r="R71" s="114">
        <f>F71-G71-H71-I71-J71-K71-L71-M71-N71-O71-P71</f>
        <v>0</v>
      </c>
      <c r="S71" s="30" t="s">
        <v>665</v>
      </c>
      <c r="T71" s="10"/>
    </row>
    <row r="72" spans="1:20" ht="31.5">
      <c r="A72" s="12">
        <f t="shared" si="3"/>
        <v>70</v>
      </c>
      <c r="B72" s="12" t="s">
        <v>338</v>
      </c>
      <c r="C72" s="12" t="s">
        <v>19</v>
      </c>
      <c r="D72" s="12" t="s">
        <v>184</v>
      </c>
      <c r="E72" s="25" t="s">
        <v>339</v>
      </c>
      <c r="F72" s="14">
        <v>297806103</v>
      </c>
      <c r="G72" s="14"/>
      <c r="H72" s="14"/>
      <c r="I72" s="15"/>
      <c r="J72" s="44"/>
      <c r="K72" s="16"/>
      <c r="L72" s="17"/>
      <c r="M72" s="18"/>
      <c r="N72" s="14">
        <v>150000000</v>
      </c>
      <c r="O72" s="26">
        <v>147806103</v>
      </c>
      <c r="P72" s="26"/>
      <c r="Q72" s="26"/>
      <c r="R72" s="26">
        <f t="shared" si="4"/>
        <v>0</v>
      </c>
      <c r="S72" s="30" t="s">
        <v>666</v>
      </c>
      <c r="T72" s="10"/>
    </row>
    <row r="73" spans="1:20" ht="47.25">
      <c r="A73" s="12">
        <f t="shared" si="3"/>
        <v>71</v>
      </c>
      <c r="B73" s="12" t="s">
        <v>343</v>
      </c>
      <c r="C73" s="41" t="s">
        <v>23</v>
      </c>
      <c r="D73" s="31"/>
      <c r="E73" s="42" t="s">
        <v>344</v>
      </c>
      <c r="F73" s="29">
        <v>0</v>
      </c>
      <c r="G73" s="14"/>
      <c r="H73" s="44"/>
      <c r="I73" s="31"/>
      <c r="J73" s="31"/>
      <c r="K73" s="45"/>
      <c r="L73" s="17"/>
      <c r="M73" s="18"/>
      <c r="N73" s="18"/>
      <c r="O73" s="26"/>
      <c r="P73" s="26"/>
      <c r="Q73" s="26"/>
      <c r="R73" s="26">
        <f t="shared" si="4"/>
        <v>0</v>
      </c>
      <c r="S73" s="30" t="s">
        <v>667</v>
      </c>
      <c r="T73" s="10"/>
    </row>
    <row r="74" spans="1:20" ht="31.5">
      <c r="A74" s="12">
        <f t="shared" si="3"/>
        <v>72</v>
      </c>
      <c r="B74" s="12" t="s">
        <v>81</v>
      </c>
      <c r="C74" s="12" t="s">
        <v>19</v>
      </c>
      <c r="D74" s="41" t="s">
        <v>82</v>
      </c>
      <c r="E74" s="42" t="s">
        <v>83</v>
      </c>
      <c r="F74" s="43">
        <v>491982560</v>
      </c>
      <c r="G74" s="14"/>
      <c r="H74" s="44"/>
      <c r="I74" s="31"/>
      <c r="J74" s="31"/>
      <c r="K74" s="45"/>
      <c r="L74" s="17"/>
      <c r="M74" s="18"/>
      <c r="N74" s="18"/>
      <c r="O74" s="14"/>
      <c r="P74" s="14"/>
      <c r="Q74" s="14"/>
      <c r="R74" s="19">
        <f>F74-G74-H74-I74-J74-K74-L74-M74-N74-O74-P74-Q74</f>
        <v>491982560</v>
      </c>
      <c r="S74" s="46"/>
      <c r="T74" s="10"/>
    </row>
    <row r="75" spans="1:20" ht="47.25">
      <c r="A75" s="12">
        <f t="shared" si="3"/>
        <v>73</v>
      </c>
      <c r="B75" s="12" t="s">
        <v>350</v>
      </c>
      <c r="C75" s="12" t="s">
        <v>19</v>
      </c>
      <c r="D75" s="41" t="s">
        <v>82</v>
      </c>
      <c r="E75" s="42" t="s">
        <v>351</v>
      </c>
      <c r="F75" s="14">
        <f>59796579*2</f>
        <v>119593158</v>
      </c>
      <c r="G75" s="14"/>
      <c r="H75" s="44"/>
      <c r="I75" s="31"/>
      <c r="J75" s="31"/>
      <c r="K75" s="45"/>
      <c r="L75" s="17"/>
      <c r="M75" s="18"/>
      <c r="N75" s="14">
        <v>119593158</v>
      </c>
      <c r="O75" s="14"/>
      <c r="P75" s="14"/>
      <c r="Q75" s="14"/>
      <c r="R75" s="26">
        <f t="shared" si="4"/>
        <v>0</v>
      </c>
      <c r="S75" s="14" t="s">
        <v>668</v>
      </c>
      <c r="T75" s="10"/>
    </row>
    <row r="76" spans="1:20" ht="31.5">
      <c r="A76" s="12">
        <f t="shared" si="3"/>
        <v>74</v>
      </c>
      <c r="B76" s="12" t="s">
        <v>86</v>
      </c>
      <c r="C76" s="12" t="s">
        <v>19</v>
      </c>
      <c r="D76" s="12" t="s">
        <v>87</v>
      </c>
      <c r="E76" s="13" t="s">
        <v>88</v>
      </c>
      <c r="F76" s="43">
        <v>491982560</v>
      </c>
      <c r="G76" s="14"/>
      <c r="H76" s="44"/>
      <c r="I76" s="31"/>
      <c r="J76" s="31"/>
      <c r="K76" s="45"/>
      <c r="L76" s="17"/>
      <c r="M76" s="18"/>
      <c r="N76" s="18"/>
      <c r="O76" s="14"/>
      <c r="P76" s="14"/>
      <c r="Q76" s="14"/>
      <c r="R76" s="19">
        <f t="shared" ref="R76:R77" si="5">F76-G76-H76-I76-J76-K76-L76-M76-N76-O76-P76-Q76</f>
        <v>491982560</v>
      </c>
      <c r="S76" s="14"/>
      <c r="T76" s="10"/>
    </row>
    <row r="77" spans="1:20" ht="31.5">
      <c r="A77" s="12">
        <f t="shared" si="3"/>
        <v>75</v>
      </c>
      <c r="B77" s="12" t="s">
        <v>91</v>
      </c>
      <c r="C77" s="12" t="s">
        <v>19</v>
      </c>
      <c r="D77" s="12" t="s">
        <v>92</v>
      </c>
      <c r="E77" s="13" t="s">
        <v>93</v>
      </c>
      <c r="F77" s="14">
        <v>167999204</v>
      </c>
      <c r="H77" s="44"/>
      <c r="I77" s="31"/>
      <c r="J77" s="31"/>
      <c r="K77" s="45"/>
      <c r="L77" s="17"/>
      <c r="M77" s="18"/>
      <c r="N77" s="18"/>
      <c r="O77" s="14"/>
      <c r="P77" s="14"/>
      <c r="Q77" s="14"/>
      <c r="R77" s="19">
        <f t="shared" si="5"/>
        <v>167999204</v>
      </c>
      <c r="S77" s="14"/>
      <c r="T77" s="10"/>
    </row>
    <row r="78" spans="1:20" ht="63">
      <c r="A78" s="12">
        <f t="shared" si="3"/>
        <v>76</v>
      </c>
      <c r="B78" s="12" t="s">
        <v>361</v>
      </c>
      <c r="C78" s="12" t="s">
        <v>19</v>
      </c>
      <c r="D78" s="12" t="s">
        <v>64</v>
      </c>
      <c r="E78" s="13" t="s">
        <v>362</v>
      </c>
      <c r="F78" s="29">
        <v>200000000</v>
      </c>
      <c r="G78" s="14"/>
      <c r="H78" s="44"/>
      <c r="I78" s="31"/>
      <c r="J78" s="31"/>
      <c r="K78" s="45"/>
      <c r="L78" s="17"/>
      <c r="M78" s="18"/>
      <c r="N78" s="18"/>
      <c r="O78" s="14"/>
      <c r="P78" s="29">
        <v>200000000</v>
      </c>
      <c r="Q78" s="29"/>
      <c r="R78" s="26">
        <f t="shared" si="4"/>
        <v>0</v>
      </c>
      <c r="S78" s="14" t="s">
        <v>669</v>
      </c>
      <c r="T78" s="10"/>
    </row>
    <row r="79" spans="1:20" s="48" customFormat="1" ht="47.25">
      <c r="A79" s="12">
        <f t="shared" si="3"/>
        <v>77</v>
      </c>
      <c r="B79" s="28" t="s">
        <v>96</v>
      </c>
      <c r="C79" s="12" t="s">
        <v>19</v>
      </c>
      <c r="D79" s="12" t="s">
        <v>64</v>
      </c>
      <c r="E79" s="25" t="s">
        <v>97</v>
      </c>
      <c r="F79" s="14">
        <v>999257158</v>
      </c>
      <c r="G79" s="14"/>
      <c r="H79" s="14"/>
      <c r="I79" s="15"/>
      <c r="J79" s="16"/>
      <c r="K79" s="16"/>
      <c r="L79" s="17"/>
      <c r="M79" s="18"/>
      <c r="N79" s="18"/>
      <c r="O79" s="26"/>
      <c r="P79" s="26"/>
      <c r="Q79" s="26"/>
      <c r="R79" s="19">
        <f>F79-G79-H79-I79-J79-K79-L79-M79-N79-O79-P79-Q79</f>
        <v>999257158</v>
      </c>
      <c r="S79" s="27" t="s">
        <v>649</v>
      </c>
      <c r="T79" s="10"/>
    </row>
    <row r="80" spans="1:20" ht="94.5">
      <c r="A80" s="12">
        <f t="shared" si="3"/>
        <v>78</v>
      </c>
      <c r="B80" s="13" t="s">
        <v>369</v>
      </c>
      <c r="C80" s="12" t="s">
        <v>19</v>
      </c>
      <c r="D80" s="31" t="s">
        <v>370</v>
      </c>
      <c r="E80" s="13" t="s">
        <v>371</v>
      </c>
      <c r="F80" s="14">
        <v>500000000</v>
      </c>
      <c r="G80" s="14"/>
      <c r="H80" s="44"/>
      <c r="I80" s="15"/>
      <c r="J80" s="16"/>
      <c r="K80" s="49"/>
      <c r="L80" s="49"/>
      <c r="M80" s="18"/>
      <c r="N80" s="18"/>
      <c r="O80" s="18">
        <v>500000000</v>
      </c>
      <c r="P80" s="18"/>
      <c r="Q80" s="18"/>
      <c r="R80" s="26">
        <f t="shared" si="4"/>
        <v>0</v>
      </c>
      <c r="S80" s="30" t="s">
        <v>670</v>
      </c>
      <c r="T80" s="10"/>
    </row>
    <row r="81" spans="1:20" s="50" customFormat="1" ht="47.25">
      <c r="A81" s="12">
        <f t="shared" si="3"/>
        <v>79</v>
      </c>
      <c r="B81" s="13" t="s">
        <v>100</v>
      </c>
      <c r="C81" s="12" t="s">
        <v>19</v>
      </c>
      <c r="D81" s="31" t="s">
        <v>101</v>
      </c>
      <c r="E81" s="13" t="s">
        <v>102</v>
      </c>
      <c r="F81" s="14">
        <v>999257158</v>
      </c>
      <c r="G81" s="14"/>
      <c r="H81" s="44"/>
      <c r="I81" s="15"/>
      <c r="J81" s="16"/>
      <c r="K81" s="49"/>
      <c r="L81" s="49"/>
      <c r="M81" s="18"/>
      <c r="N81" s="18"/>
      <c r="O81" s="26"/>
      <c r="P81" s="26"/>
      <c r="Q81" s="26"/>
      <c r="R81" s="19">
        <f>F81-G81-H81-I81-J81-K81-L81-M81-N81-O81-P81-Q81</f>
        <v>999257158</v>
      </c>
      <c r="S81" s="27" t="s">
        <v>649</v>
      </c>
      <c r="T81" s="10"/>
    </row>
    <row r="82" spans="1:20" ht="33.75" customHeight="1">
      <c r="A82" s="12">
        <f t="shared" si="3"/>
        <v>80</v>
      </c>
      <c r="B82" s="13" t="s">
        <v>106</v>
      </c>
      <c r="C82" s="12" t="s">
        <v>19</v>
      </c>
      <c r="D82" s="31" t="s">
        <v>107</v>
      </c>
      <c r="E82" s="13" t="s">
        <v>108</v>
      </c>
      <c r="F82" s="14">
        <v>200000000</v>
      </c>
      <c r="G82" s="14"/>
      <c r="H82" s="44"/>
      <c r="I82" s="15"/>
      <c r="J82" s="16"/>
      <c r="K82" s="49"/>
      <c r="L82" s="49"/>
      <c r="M82" s="18"/>
      <c r="N82" s="18"/>
      <c r="O82" s="26"/>
      <c r="P82" s="29">
        <v>200000000</v>
      </c>
      <c r="Q82" s="29"/>
      <c r="R82" s="26">
        <f>F82-G82-H82-I82-J82-K82-L82-M82-N82-O82-P82</f>
        <v>0</v>
      </c>
      <c r="S82" s="30" t="s">
        <v>671</v>
      </c>
      <c r="T82" s="10"/>
    </row>
    <row r="83" spans="1:20" ht="47.25">
      <c r="A83" s="12">
        <f t="shared" si="3"/>
        <v>81</v>
      </c>
      <c r="B83" s="13" t="s">
        <v>109</v>
      </c>
      <c r="C83" s="12" t="s">
        <v>19</v>
      </c>
      <c r="D83" s="31" t="s">
        <v>64</v>
      </c>
      <c r="E83" s="13" t="s">
        <v>110</v>
      </c>
      <c r="F83" s="51">
        <v>384665654</v>
      </c>
      <c r="G83" s="14"/>
      <c r="H83" s="44"/>
      <c r="I83" s="52"/>
      <c r="J83" s="16"/>
      <c r="K83" s="49"/>
      <c r="L83" s="49"/>
      <c r="M83" s="18"/>
      <c r="N83" s="18"/>
      <c r="O83" s="26"/>
      <c r="P83" s="26"/>
      <c r="Q83" s="26"/>
      <c r="R83" s="19">
        <f t="shared" ref="R83:R88" si="6">F83-G83-H83-I83-J83-K83-L83-M83-N83-O83-P83-Q83</f>
        <v>384665654</v>
      </c>
      <c r="S83" s="27" t="s">
        <v>649</v>
      </c>
      <c r="T83" s="10"/>
    </row>
    <row r="84" spans="1:20" ht="126">
      <c r="A84" s="12">
        <f t="shared" si="3"/>
        <v>82</v>
      </c>
      <c r="B84" s="13" t="s">
        <v>113</v>
      </c>
      <c r="C84" s="12" t="s">
        <v>19</v>
      </c>
      <c r="D84" s="31" t="s">
        <v>381</v>
      </c>
      <c r="E84" s="13" t="s">
        <v>115</v>
      </c>
      <c r="F84" s="14">
        <v>1080568800</v>
      </c>
      <c r="G84" s="14"/>
      <c r="H84" s="44"/>
      <c r="I84" s="15"/>
      <c r="J84" s="16"/>
      <c r="K84" s="49"/>
      <c r="L84" s="49"/>
      <c r="M84" s="18"/>
      <c r="N84" s="18"/>
      <c r="O84" s="26"/>
      <c r="P84" s="29">
        <v>500000000</v>
      </c>
      <c r="Q84" s="44">
        <v>400000000</v>
      </c>
      <c r="R84" s="19">
        <f t="shared" si="6"/>
        <v>180568800</v>
      </c>
      <c r="S84" s="14" t="s">
        <v>116</v>
      </c>
      <c r="T84" s="10"/>
    </row>
    <row r="85" spans="1:20" ht="47.25">
      <c r="A85" s="12">
        <f t="shared" si="3"/>
        <v>83</v>
      </c>
      <c r="B85" s="13" t="s">
        <v>120</v>
      </c>
      <c r="C85" s="12" t="s">
        <v>19</v>
      </c>
      <c r="D85" s="31" t="s">
        <v>121</v>
      </c>
      <c r="E85" s="13" t="s">
        <v>122</v>
      </c>
      <c r="F85" s="14">
        <v>999257158</v>
      </c>
      <c r="G85" s="14"/>
      <c r="H85" s="44"/>
      <c r="I85" s="52"/>
      <c r="J85" s="16"/>
      <c r="K85" s="49"/>
      <c r="L85" s="49"/>
      <c r="M85" s="18"/>
      <c r="N85" s="18"/>
      <c r="O85" s="26"/>
      <c r="P85" s="26"/>
      <c r="Q85" s="26"/>
      <c r="R85" s="19">
        <f t="shared" si="6"/>
        <v>999257158</v>
      </c>
      <c r="S85" s="27" t="s">
        <v>649</v>
      </c>
      <c r="T85" s="10"/>
    </row>
    <row r="86" spans="1:20" ht="47.25">
      <c r="A86" s="12">
        <f t="shared" si="3"/>
        <v>84</v>
      </c>
      <c r="B86" s="13" t="s">
        <v>126</v>
      </c>
      <c r="C86" s="12" t="s">
        <v>19</v>
      </c>
      <c r="D86" s="31" t="s">
        <v>127</v>
      </c>
      <c r="E86" s="13" t="s">
        <v>128</v>
      </c>
      <c r="F86" s="14">
        <v>999257158</v>
      </c>
      <c r="G86" s="14"/>
      <c r="H86" s="44"/>
      <c r="I86" s="52"/>
      <c r="J86" s="16"/>
      <c r="K86" s="49"/>
      <c r="L86" s="49"/>
      <c r="M86" s="18"/>
      <c r="N86" s="18"/>
      <c r="O86" s="26"/>
      <c r="P86" s="26"/>
      <c r="Q86" s="26"/>
      <c r="R86" s="19">
        <f t="shared" si="6"/>
        <v>999257158</v>
      </c>
      <c r="S86" s="27" t="s">
        <v>649</v>
      </c>
      <c r="T86" s="10"/>
    </row>
    <row r="87" spans="1:20" ht="31.5">
      <c r="A87" s="12">
        <f t="shared" si="3"/>
        <v>85</v>
      </c>
      <c r="B87" s="13" t="s">
        <v>132</v>
      </c>
      <c r="C87" s="12" t="s">
        <v>19</v>
      </c>
      <c r="D87" s="31" t="s">
        <v>389</v>
      </c>
      <c r="E87" s="13" t="s">
        <v>134</v>
      </c>
      <c r="F87" s="14">
        <v>999257158</v>
      </c>
      <c r="G87" s="14"/>
      <c r="H87" s="44"/>
      <c r="I87" s="15"/>
      <c r="J87" s="16"/>
      <c r="K87" s="49"/>
      <c r="L87" s="49"/>
      <c r="M87" s="18"/>
      <c r="N87" s="18"/>
      <c r="O87" s="26"/>
      <c r="P87" s="26"/>
      <c r="Q87" s="26">
        <v>200000000</v>
      </c>
      <c r="R87" s="19">
        <f t="shared" si="6"/>
        <v>799257158</v>
      </c>
      <c r="S87" s="27" t="s">
        <v>135</v>
      </c>
      <c r="T87" s="10"/>
    </row>
    <row r="88" spans="1:20" ht="47.25">
      <c r="A88" s="12">
        <f t="shared" si="3"/>
        <v>86</v>
      </c>
      <c r="B88" s="13" t="s">
        <v>138</v>
      </c>
      <c r="C88" s="12" t="s">
        <v>19</v>
      </c>
      <c r="D88" s="31" t="s">
        <v>139</v>
      </c>
      <c r="E88" s="13" t="s">
        <v>140</v>
      </c>
      <c r="F88" s="51">
        <v>192376704</v>
      </c>
      <c r="G88" s="14"/>
      <c r="H88" s="44"/>
      <c r="I88" s="15"/>
      <c r="J88" s="16"/>
      <c r="K88" s="49"/>
      <c r="L88" s="49"/>
      <c r="M88" s="18"/>
      <c r="N88" s="18"/>
      <c r="O88" s="26"/>
      <c r="P88" s="26"/>
      <c r="Q88" s="26"/>
      <c r="R88" s="19">
        <f t="shared" si="6"/>
        <v>192376704</v>
      </c>
      <c r="S88" s="27" t="s">
        <v>649</v>
      </c>
      <c r="T88" s="10"/>
    </row>
    <row r="89" spans="1:20" ht="31.5">
      <c r="A89" s="12">
        <f t="shared" si="3"/>
        <v>87</v>
      </c>
      <c r="B89" s="13" t="s">
        <v>394</v>
      </c>
      <c r="C89" s="12" t="s">
        <v>19</v>
      </c>
      <c r="D89" s="31"/>
      <c r="E89" s="13" t="s">
        <v>395</v>
      </c>
      <c r="F89" s="29">
        <v>200000000</v>
      </c>
      <c r="G89" s="14"/>
      <c r="H89" s="44"/>
      <c r="I89" s="15"/>
      <c r="J89" s="16"/>
      <c r="K89" s="49"/>
      <c r="L89" s="49"/>
      <c r="M89" s="18"/>
      <c r="N89" s="18"/>
      <c r="O89" s="26"/>
      <c r="P89" s="29">
        <v>200000000</v>
      </c>
      <c r="Q89" s="29"/>
      <c r="R89" s="26">
        <f>F89-G89-H89-I89-J89-K89-L89-M89-N89-O89-P89</f>
        <v>0</v>
      </c>
      <c r="S89" s="30" t="s">
        <v>672</v>
      </c>
      <c r="T89" s="10"/>
    </row>
    <row r="90" spans="1:20" ht="31.5">
      <c r="A90" s="12">
        <f>A89+1</f>
        <v>88</v>
      </c>
      <c r="B90" s="13" t="s">
        <v>144</v>
      </c>
      <c r="C90" s="12" t="s">
        <v>19</v>
      </c>
      <c r="D90" s="31" t="s">
        <v>49</v>
      </c>
      <c r="E90" s="13" t="s">
        <v>145</v>
      </c>
      <c r="F90" s="14">
        <v>999257158</v>
      </c>
      <c r="G90" s="14"/>
      <c r="H90" s="44"/>
      <c r="I90" s="15"/>
      <c r="J90" s="16"/>
      <c r="K90" s="49"/>
      <c r="L90" s="49"/>
      <c r="M90" s="18"/>
      <c r="N90" s="18"/>
      <c r="O90" s="26"/>
      <c r="P90" s="29"/>
      <c r="Q90" s="29">
        <v>370486971</v>
      </c>
      <c r="R90" s="19">
        <f>F90-G90-H90-I90-J90-K90-L90-M90-N90-O90-P90-Q90</f>
        <v>628770187</v>
      </c>
      <c r="S90" s="27" t="s">
        <v>135</v>
      </c>
      <c r="T90" s="10"/>
    </row>
    <row r="91" spans="1:20" ht="31.5">
      <c r="A91" s="12">
        <v>89</v>
      </c>
      <c r="B91" s="13" t="s">
        <v>400</v>
      </c>
      <c r="C91" s="12" t="s">
        <v>19</v>
      </c>
      <c r="D91" s="31" t="s">
        <v>401</v>
      </c>
      <c r="E91" s="13" t="s">
        <v>402</v>
      </c>
      <c r="F91" s="14"/>
      <c r="G91" s="14"/>
      <c r="H91" s="44"/>
      <c r="I91" s="15"/>
      <c r="J91" s="16"/>
      <c r="K91" s="49"/>
      <c r="L91" s="49"/>
      <c r="M91" s="18"/>
      <c r="N91" s="18"/>
      <c r="O91" s="26"/>
      <c r="P91" s="29"/>
      <c r="Q91" s="29"/>
      <c r="R91" s="26">
        <v>0</v>
      </c>
      <c r="S91" s="27" t="s">
        <v>673</v>
      </c>
      <c r="T91" s="10"/>
    </row>
    <row r="92" spans="1:20" ht="63">
      <c r="A92" s="12">
        <v>90</v>
      </c>
      <c r="B92" s="13" t="s">
        <v>148</v>
      </c>
      <c r="C92" s="12" t="s">
        <v>19</v>
      </c>
      <c r="D92" s="31" t="s">
        <v>149</v>
      </c>
      <c r="E92" s="13" t="s">
        <v>150</v>
      </c>
      <c r="F92" s="14"/>
      <c r="G92" s="14"/>
      <c r="H92" s="44"/>
      <c r="I92" s="15"/>
      <c r="J92" s="16"/>
      <c r="K92" s="49"/>
      <c r="L92" s="49"/>
      <c r="M92" s="18"/>
      <c r="N92" s="18"/>
      <c r="O92" s="26"/>
      <c r="P92" s="29"/>
      <c r="Q92" s="29"/>
      <c r="R92" s="26">
        <v>0</v>
      </c>
      <c r="S92" s="27"/>
      <c r="T92" s="10"/>
    </row>
    <row r="93" spans="1:20" ht="47.25">
      <c r="A93" s="12">
        <v>91</v>
      </c>
      <c r="B93" s="13" t="s">
        <v>154</v>
      </c>
      <c r="C93" s="12" t="s">
        <v>19</v>
      </c>
      <c r="D93" s="31" t="s">
        <v>75</v>
      </c>
      <c r="E93" s="13" t="s">
        <v>155</v>
      </c>
      <c r="F93" s="14"/>
      <c r="G93" s="14"/>
      <c r="H93" s="44"/>
      <c r="I93" s="15"/>
      <c r="J93" s="16"/>
      <c r="K93" s="49"/>
      <c r="L93" s="49"/>
      <c r="M93" s="18"/>
      <c r="N93" s="18"/>
      <c r="O93" s="26"/>
      <c r="P93" s="29"/>
      <c r="Q93" s="29"/>
      <c r="R93" s="26">
        <v>0</v>
      </c>
      <c r="S93" s="27"/>
      <c r="T93" s="10"/>
    </row>
    <row r="94" spans="1:20" ht="31.5">
      <c r="A94" s="12">
        <v>92</v>
      </c>
      <c r="B94" s="13" t="s">
        <v>156</v>
      </c>
      <c r="C94" s="12" t="s">
        <v>19</v>
      </c>
      <c r="D94" s="31" t="s">
        <v>157</v>
      </c>
      <c r="E94" s="13" t="s">
        <v>158</v>
      </c>
      <c r="F94" s="14"/>
      <c r="G94" s="14"/>
      <c r="H94" s="44"/>
      <c r="I94" s="15"/>
      <c r="J94" s="16"/>
      <c r="K94" s="49"/>
      <c r="L94" s="49"/>
      <c r="M94" s="18"/>
      <c r="N94" s="18"/>
      <c r="O94" s="26"/>
      <c r="P94" s="29"/>
      <c r="Q94" s="29"/>
      <c r="R94" s="26">
        <v>0</v>
      </c>
      <c r="S94" s="27"/>
      <c r="T94" s="10"/>
    </row>
    <row r="95" spans="1:20" ht="63">
      <c r="A95" s="12">
        <v>93</v>
      </c>
      <c r="B95" s="13" t="s">
        <v>162</v>
      </c>
      <c r="C95" s="12" t="s">
        <v>19</v>
      </c>
      <c r="D95" s="31" t="s">
        <v>163</v>
      </c>
      <c r="E95" s="13" t="s">
        <v>164</v>
      </c>
      <c r="F95" s="14"/>
      <c r="G95" s="14"/>
      <c r="H95" s="44"/>
      <c r="I95" s="15"/>
      <c r="J95" s="16"/>
      <c r="K95" s="49"/>
      <c r="L95" s="49"/>
      <c r="M95" s="18"/>
      <c r="N95" s="18"/>
      <c r="O95" s="26"/>
      <c r="P95" s="29"/>
      <c r="Q95" s="29"/>
      <c r="R95" s="26">
        <v>0</v>
      </c>
      <c r="S95" s="27"/>
      <c r="T95" s="10"/>
    </row>
    <row r="96" spans="1:20" ht="31.5">
      <c r="A96" s="12">
        <v>94</v>
      </c>
      <c r="B96" s="12" t="s">
        <v>415</v>
      </c>
      <c r="C96" s="12" t="s">
        <v>19</v>
      </c>
      <c r="D96" s="12" t="s">
        <v>64</v>
      </c>
      <c r="E96" s="25" t="s">
        <v>65</v>
      </c>
      <c r="F96" s="14"/>
      <c r="G96" s="31"/>
      <c r="H96" s="14"/>
      <c r="I96" s="14"/>
      <c r="J96" s="14"/>
      <c r="K96" s="14"/>
      <c r="L96" s="32"/>
      <c r="M96" s="18"/>
      <c r="N96" s="18"/>
      <c r="O96" s="33"/>
      <c r="P96" s="33"/>
      <c r="Q96" s="35"/>
      <c r="R96" s="26">
        <v>0</v>
      </c>
      <c r="S96" s="14"/>
      <c r="T96" s="10"/>
    </row>
    <row r="97" spans="1:256">
      <c r="A97" s="20">
        <v>95</v>
      </c>
      <c r="B97" s="53" t="s">
        <v>171</v>
      </c>
      <c r="C97" s="20" t="s">
        <v>19</v>
      </c>
      <c r="D97" s="22" t="s">
        <v>172</v>
      </c>
      <c r="E97" s="53" t="s">
        <v>173</v>
      </c>
      <c r="F97" s="54"/>
      <c r="G97" s="54"/>
      <c r="H97" s="35"/>
      <c r="I97" s="55"/>
      <c r="J97" s="56"/>
      <c r="K97" s="61"/>
      <c r="L97" s="61"/>
      <c r="M97" s="57"/>
      <c r="N97" s="57"/>
      <c r="O97" s="19"/>
      <c r="P97" s="58"/>
      <c r="Q97" s="58"/>
      <c r="R97" s="26">
        <v>0</v>
      </c>
      <c r="S97" s="59"/>
      <c r="T97" s="10"/>
    </row>
    <row r="98" spans="1:256" ht="31.5">
      <c r="A98" s="20">
        <v>96</v>
      </c>
      <c r="B98" s="53" t="s">
        <v>177</v>
      </c>
      <c r="C98" s="20" t="s">
        <v>19</v>
      </c>
      <c r="D98" s="22" t="s">
        <v>118</v>
      </c>
      <c r="E98" s="53" t="s">
        <v>178</v>
      </c>
      <c r="F98" s="54"/>
      <c r="G98" s="54"/>
      <c r="H98" s="35"/>
      <c r="I98" s="55"/>
      <c r="J98" s="56"/>
      <c r="K98" s="61"/>
      <c r="L98" s="61"/>
      <c r="M98" s="57"/>
      <c r="N98" s="57"/>
      <c r="O98" s="19"/>
      <c r="P98" s="58"/>
      <c r="Q98" s="58"/>
      <c r="R98" s="26">
        <v>0</v>
      </c>
      <c r="S98" s="59"/>
      <c r="T98" s="10"/>
    </row>
    <row r="99" spans="1:256" ht="31.5">
      <c r="A99" s="20">
        <v>97</v>
      </c>
      <c r="B99" s="53" t="s">
        <v>180</v>
      </c>
      <c r="C99" s="20" t="s">
        <v>19</v>
      </c>
      <c r="D99" s="22" t="s">
        <v>54</v>
      </c>
      <c r="E99" s="53" t="s">
        <v>181</v>
      </c>
      <c r="F99" s="54"/>
      <c r="G99" s="54"/>
      <c r="H99" s="35"/>
      <c r="I99" s="55"/>
      <c r="J99" s="56"/>
      <c r="K99" s="61"/>
      <c r="L99" s="61"/>
      <c r="M99" s="57"/>
      <c r="N99" s="57"/>
      <c r="O99" s="19"/>
      <c r="P99" s="58"/>
      <c r="Q99" s="58"/>
      <c r="R99" s="26">
        <v>0</v>
      </c>
      <c r="S99" s="59"/>
      <c r="T99" s="10"/>
    </row>
    <row r="100" spans="1:256">
      <c r="A100" s="62"/>
      <c r="B100" s="31"/>
      <c r="C100" s="62"/>
      <c r="D100" s="62"/>
      <c r="E100" s="63" t="s">
        <v>182</v>
      </c>
      <c r="F100" s="64">
        <f>SUM(F2:F99)</f>
        <v>44968320986</v>
      </c>
      <c r="G100" s="64">
        <f t="shared" ref="G100:R100" si="7">SUM(G2:G99)</f>
        <v>316800000</v>
      </c>
      <c r="H100" s="64">
        <f t="shared" si="7"/>
        <v>2877500000</v>
      </c>
      <c r="I100" s="64">
        <f t="shared" si="7"/>
        <v>1974188840</v>
      </c>
      <c r="J100" s="64">
        <f t="shared" si="7"/>
        <v>1145883413</v>
      </c>
      <c r="K100" s="64">
        <f t="shared" si="7"/>
        <v>690633740</v>
      </c>
      <c r="L100" s="64">
        <f t="shared" si="7"/>
        <v>935879429</v>
      </c>
      <c r="M100" s="64">
        <f t="shared" si="7"/>
        <v>687689133</v>
      </c>
      <c r="N100" s="64">
        <f t="shared" si="7"/>
        <v>1725106715</v>
      </c>
      <c r="O100" s="64">
        <f t="shared" si="7"/>
        <v>1938247404</v>
      </c>
      <c r="P100" s="64">
        <f t="shared" si="7"/>
        <v>1540000000</v>
      </c>
      <c r="Q100" s="64">
        <f t="shared" si="7"/>
        <v>1415486093</v>
      </c>
      <c r="R100" s="64">
        <f t="shared" si="7"/>
        <v>29920906219</v>
      </c>
      <c r="S100" s="64"/>
      <c r="T100" s="10"/>
    </row>
    <row r="101" spans="1:256">
      <c r="A101" s="12"/>
      <c r="B101" s="12"/>
      <c r="C101" s="12"/>
      <c r="D101" s="12"/>
      <c r="E101" s="25"/>
      <c r="F101" s="14"/>
      <c r="G101" s="14"/>
      <c r="H101" s="14"/>
      <c r="I101" s="15"/>
      <c r="J101" s="16"/>
      <c r="K101" s="16"/>
      <c r="L101" s="17"/>
      <c r="M101" s="18"/>
      <c r="N101" s="18"/>
      <c r="O101" s="26"/>
      <c r="P101" s="26"/>
      <c r="Q101" s="26"/>
      <c r="R101" s="26"/>
      <c r="S101" s="26"/>
      <c r="T101" s="10"/>
    </row>
    <row r="102" spans="1:256" ht="31.5">
      <c r="A102" s="12">
        <v>1</v>
      </c>
      <c r="B102" s="12" t="s">
        <v>427</v>
      </c>
      <c r="C102" s="12" t="s">
        <v>188</v>
      </c>
      <c r="D102" s="12" t="s">
        <v>189</v>
      </c>
      <c r="E102" s="25" t="s">
        <v>428</v>
      </c>
      <c r="F102" s="14">
        <v>140000000</v>
      </c>
      <c r="G102" s="14">
        <v>0</v>
      </c>
      <c r="H102" s="14">
        <v>140000000</v>
      </c>
      <c r="I102" s="15">
        <v>0</v>
      </c>
      <c r="J102" s="15">
        <v>0</v>
      </c>
      <c r="K102" s="15">
        <v>0</v>
      </c>
      <c r="L102" s="17"/>
      <c r="M102" s="18"/>
      <c r="N102" s="18"/>
      <c r="O102" s="26"/>
      <c r="P102" s="26"/>
      <c r="Q102" s="26"/>
      <c r="R102" s="26">
        <f>F102-G102-H102-I102-J102-K102-L102-M102-N102-O102-P102-Q102</f>
        <v>0</v>
      </c>
      <c r="S102" s="30" t="s">
        <v>674</v>
      </c>
      <c r="T102" s="10"/>
    </row>
    <row r="103" spans="1:256">
      <c r="A103" s="12">
        <f>A102+1</f>
        <v>2</v>
      </c>
      <c r="B103" s="12" t="s">
        <v>431</v>
      </c>
      <c r="C103" s="12" t="s">
        <v>188</v>
      </c>
      <c r="D103" s="12" t="s">
        <v>189</v>
      </c>
      <c r="E103" s="25" t="s">
        <v>432</v>
      </c>
      <c r="F103" s="14">
        <f>J103+K103+M103</f>
        <v>412150464</v>
      </c>
      <c r="G103" s="14">
        <v>0</v>
      </c>
      <c r="H103" s="14"/>
      <c r="I103" s="15">
        <v>0</v>
      </c>
      <c r="J103" s="16">
        <v>133050000</v>
      </c>
      <c r="K103" s="16">
        <v>201808000</v>
      </c>
      <c r="L103" s="17"/>
      <c r="M103" s="18">
        <v>77292464</v>
      </c>
      <c r="N103" s="18"/>
      <c r="O103" s="26"/>
      <c r="P103" s="26"/>
      <c r="Q103" s="26"/>
      <c r="R103" s="26">
        <f t="shared" ref="R103:R171" si="8">F103-G103-H103-I103-J103-K103-L103-M103-N103-O103-P103-Q103</f>
        <v>0</v>
      </c>
      <c r="S103" s="30" t="s">
        <v>675</v>
      </c>
      <c r="T103" s="10"/>
    </row>
    <row r="104" spans="1:256">
      <c r="A104" s="12">
        <f t="shared" ref="A104:A167" si="9">A103+1</f>
        <v>3</v>
      </c>
      <c r="B104" s="12" t="s">
        <v>435</v>
      </c>
      <c r="C104" s="12" t="s">
        <v>188</v>
      </c>
      <c r="D104" s="12" t="s">
        <v>189</v>
      </c>
      <c r="E104" s="25" t="s">
        <v>436</v>
      </c>
      <c r="F104" s="14">
        <v>100000000</v>
      </c>
      <c r="G104" s="14">
        <v>0</v>
      </c>
      <c r="H104" s="14"/>
      <c r="I104" s="15">
        <v>100000000</v>
      </c>
      <c r="J104" s="16">
        <v>0</v>
      </c>
      <c r="K104" s="16">
        <v>0</v>
      </c>
      <c r="L104" s="17"/>
      <c r="M104" s="18"/>
      <c r="N104" s="18"/>
      <c r="O104" s="26"/>
      <c r="P104" s="26"/>
      <c r="Q104" s="26"/>
      <c r="R104" s="26">
        <f t="shared" si="8"/>
        <v>0</v>
      </c>
      <c r="S104" s="30" t="s">
        <v>676</v>
      </c>
      <c r="T104" s="10"/>
    </row>
    <row r="105" spans="1:256" ht="63">
      <c r="A105" s="12">
        <f t="shared" si="9"/>
        <v>4</v>
      </c>
      <c r="B105" s="12" t="s">
        <v>187</v>
      </c>
      <c r="C105" s="12" t="s">
        <v>188</v>
      </c>
      <c r="D105" s="12" t="s">
        <v>189</v>
      </c>
      <c r="E105" s="25" t="s">
        <v>190</v>
      </c>
      <c r="F105" s="14">
        <v>120000000</v>
      </c>
      <c r="G105" s="14">
        <v>0</v>
      </c>
      <c r="H105" s="14">
        <v>120000000</v>
      </c>
      <c r="I105" s="15">
        <v>0</v>
      </c>
      <c r="J105" s="15">
        <v>0</v>
      </c>
      <c r="K105" s="15">
        <v>0</v>
      </c>
      <c r="L105" s="17"/>
      <c r="M105" s="18"/>
      <c r="N105" s="18"/>
      <c r="O105" s="26"/>
      <c r="P105" s="26"/>
      <c r="Q105" s="26"/>
      <c r="R105" s="26">
        <f t="shared" si="8"/>
        <v>0</v>
      </c>
      <c r="S105" s="27" t="s">
        <v>191</v>
      </c>
      <c r="T105" s="10"/>
    </row>
    <row r="106" spans="1:256" s="48" customFormat="1" ht="103.5" customHeight="1">
      <c r="A106" s="12">
        <f t="shared" si="9"/>
        <v>5</v>
      </c>
      <c r="B106" s="12" t="s">
        <v>441</v>
      </c>
      <c r="C106" s="12" t="s">
        <v>188</v>
      </c>
      <c r="D106" s="12" t="s">
        <v>175</v>
      </c>
      <c r="E106" s="25" t="s">
        <v>442</v>
      </c>
      <c r="F106" s="14">
        <v>374404356</v>
      </c>
      <c r="G106" s="14">
        <v>0</v>
      </c>
      <c r="H106" s="14"/>
      <c r="I106" s="15">
        <v>70525000</v>
      </c>
      <c r="J106" s="16">
        <v>162525000</v>
      </c>
      <c r="K106" s="16">
        <v>102208500</v>
      </c>
      <c r="L106" s="17"/>
      <c r="M106" s="18">
        <v>39145856</v>
      </c>
      <c r="N106" s="18"/>
      <c r="O106" s="26"/>
      <c r="P106" s="26"/>
      <c r="Q106" s="26"/>
      <c r="R106" s="26">
        <f t="shared" si="8"/>
        <v>0</v>
      </c>
      <c r="S106" s="3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  <c r="DD106" s="10"/>
      <c r="DE106" s="10"/>
      <c r="DF106" s="10"/>
      <c r="DG106" s="10"/>
      <c r="DH106" s="10"/>
      <c r="DI106" s="10"/>
      <c r="DJ106" s="10"/>
      <c r="DK106" s="10"/>
      <c r="DL106" s="10"/>
      <c r="DM106" s="10"/>
      <c r="DN106" s="10"/>
      <c r="DO106" s="10"/>
      <c r="DP106" s="10"/>
      <c r="DQ106" s="10"/>
      <c r="DR106" s="10"/>
      <c r="DS106" s="10"/>
      <c r="DT106" s="10"/>
      <c r="DU106" s="10"/>
      <c r="DV106" s="10"/>
      <c r="DW106" s="10"/>
      <c r="DX106" s="10"/>
      <c r="DY106" s="10"/>
      <c r="DZ106" s="10"/>
      <c r="EA106" s="10"/>
      <c r="EB106" s="10"/>
      <c r="EC106" s="10"/>
      <c r="ED106" s="10"/>
      <c r="EE106" s="10"/>
      <c r="EF106" s="10"/>
      <c r="EG106" s="10"/>
      <c r="EH106" s="10"/>
      <c r="EI106" s="10"/>
      <c r="EJ106" s="10"/>
      <c r="EK106" s="10"/>
      <c r="EL106" s="10"/>
      <c r="EM106" s="10"/>
      <c r="EN106" s="10"/>
      <c r="EO106" s="10"/>
      <c r="EP106" s="10"/>
      <c r="EQ106" s="10"/>
      <c r="ER106" s="10"/>
      <c r="ES106" s="10"/>
      <c r="ET106" s="10"/>
      <c r="EU106" s="10"/>
      <c r="EV106" s="10"/>
      <c r="EW106" s="10"/>
      <c r="EX106" s="10"/>
      <c r="EY106" s="10"/>
      <c r="EZ106" s="10"/>
      <c r="FA106" s="10"/>
      <c r="FB106" s="10"/>
      <c r="FC106" s="10"/>
      <c r="FD106" s="10"/>
      <c r="FE106" s="10"/>
      <c r="FF106" s="10"/>
      <c r="FG106" s="10"/>
      <c r="FH106" s="10"/>
      <c r="FI106" s="10"/>
      <c r="FJ106" s="10"/>
      <c r="FK106" s="10"/>
      <c r="FL106" s="10"/>
      <c r="FM106" s="10"/>
      <c r="FN106" s="10"/>
      <c r="FO106" s="10"/>
      <c r="FP106" s="10"/>
      <c r="FQ106" s="10"/>
      <c r="FR106" s="10"/>
      <c r="FS106" s="10"/>
      <c r="FT106" s="10"/>
      <c r="FU106" s="10"/>
      <c r="FV106" s="10"/>
      <c r="FW106" s="10"/>
      <c r="FX106" s="10"/>
      <c r="FY106" s="10"/>
      <c r="FZ106" s="10"/>
      <c r="GA106" s="10"/>
      <c r="GB106" s="10"/>
      <c r="GC106" s="10"/>
      <c r="GD106" s="10"/>
      <c r="GE106" s="10"/>
      <c r="GF106" s="10"/>
      <c r="GG106" s="10"/>
      <c r="GH106" s="10"/>
      <c r="GI106" s="10"/>
      <c r="GJ106" s="10"/>
      <c r="GK106" s="10"/>
      <c r="GL106" s="10"/>
      <c r="GM106" s="10"/>
      <c r="GN106" s="10"/>
      <c r="GO106" s="10"/>
      <c r="GP106" s="10"/>
      <c r="GQ106" s="10"/>
      <c r="GR106" s="10"/>
      <c r="GS106" s="10"/>
      <c r="GT106" s="10"/>
      <c r="GU106" s="10"/>
      <c r="GV106" s="10"/>
      <c r="GW106" s="10"/>
      <c r="GX106" s="10"/>
      <c r="GY106" s="10"/>
      <c r="GZ106" s="10"/>
      <c r="HA106" s="10"/>
      <c r="HB106" s="10"/>
      <c r="HC106" s="10"/>
      <c r="HD106" s="10"/>
      <c r="HE106" s="10"/>
      <c r="HF106" s="10"/>
      <c r="HG106" s="10"/>
      <c r="HH106" s="10"/>
      <c r="HI106" s="10"/>
      <c r="HJ106" s="10"/>
      <c r="HK106" s="10"/>
      <c r="HL106" s="10"/>
      <c r="HM106" s="10"/>
      <c r="HN106" s="10"/>
      <c r="HO106" s="10"/>
      <c r="HP106" s="10"/>
      <c r="HQ106" s="10"/>
      <c r="HR106" s="10"/>
      <c r="HS106" s="10"/>
      <c r="HT106" s="10"/>
      <c r="HU106" s="10"/>
      <c r="HV106" s="10"/>
      <c r="HW106" s="10"/>
      <c r="HX106" s="10"/>
      <c r="HY106" s="10"/>
      <c r="HZ106" s="10"/>
      <c r="IA106" s="10"/>
      <c r="IB106" s="10"/>
      <c r="IC106" s="10"/>
      <c r="ID106" s="10"/>
      <c r="IE106" s="10"/>
      <c r="IF106" s="10"/>
      <c r="IG106" s="10"/>
      <c r="IH106" s="10"/>
      <c r="II106" s="10"/>
      <c r="IJ106" s="10"/>
      <c r="IK106" s="10"/>
      <c r="IL106" s="10"/>
      <c r="IM106" s="10"/>
      <c r="IN106" s="10"/>
      <c r="IO106" s="10"/>
      <c r="IP106" s="10"/>
      <c r="IQ106" s="10"/>
      <c r="IR106" s="10"/>
      <c r="IS106" s="10"/>
      <c r="IT106" s="10"/>
      <c r="IU106" s="10"/>
      <c r="IV106" s="10"/>
    </row>
    <row r="107" spans="1:256" ht="31.5">
      <c r="A107" s="12">
        <f t="shared" si="9"/>
        <v>6</v>
      </c>
      <c r="B107" s="12" t="s">
        <v>193</v>
      </c>
      <c r="C107" s="12" t="s">
        <v>188</v>
      </c>
      <c r="D107" s="12" t="s">
        <v>60</v>
      </c>
      <c r="E107" s="25" t="s">
        <v>194</v>
      </c>
      <c r="F107" s="14">
        <v>1503429000</v>
      </c>
      <c r="G107" s="14"/>
      <c r="H107" s="14"/>
      <c r="I107" s="15"/>
      <c r="J107" s="16"/>
      <c r="K107" s="16"/>
      <c r="L107" s="17"/>
      <c r="M107" s="18"/>
      <c r="N107" s="18"/>
      <c r="O107" s="14"/>
      <c r="P107" s="14"/>
      <c r="Q107" s="14"/>
      <c r="R107" s="26">
        <f t="shared" si="8"/>
        <v>1503429000</v>
      </c>
      <c r="S107" s="46" t="s">
        <v>195</v>
      </c>
      <c r="T107" s="10"/>
    </row>
    <row r="108" spans="1:256" ht="31.5">
      <c r="A108" s="12">
        <f t="shared" si="9"/>
        <v>7</v>
      </c>
      <c r="B108" s="12" t="s">
        <v>198</v>
      </c>
      <c r="C108" s="12" t="s">
        <v>188</v>
      </c>
      <c r="D108" s="12" t="s">
        <v>199</v>
      </c>
      <c r="E108" s="25" t="s">
        <v>200</v>
      </c>
      <c r="F108" s="14">
        <v>916707095.95000005</v>
      </c>
      <c r="G108" s="14"/>
      <c r="H108" s="14"/>
      <c r="I108" s="15"/>
      <c r="J108" s="16"/>
      <c r="K108" s="16"/>
      <c r="L108" s="17"/>
      <c r="M108" s="18"/>
      <c r="N108" s="18"/>
      <c r="O108" s="14"/>
      <c r="P108" s="14"/>
      <c r="Q108" s="14"/>
      <c r="R108" s="26">
        <f t="shared" si="8"/>
        <v>916707095.95000005</v>
      </c>
      <c r="S108" s="46"/>
      <c r="T108" s="10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8"/>
      <c r="AL108" s="48"/>
      <c r="AM108" s="48"/>
      <c r="AN108" s="48"/>
      <c r="AO108" s="48"/>
      <c r="AP108" s="48"/>
      <c r="AQ108" s="48"/>
      <c r="AR108" s="48"/>
      <c r="AS108" s="48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  <c r="BF108" s="48"/>
      <c r="BG108" s="48"/>
      <c r="BH108" s="48"/>
      <c r="BI108" s="48"/>
      <c r="BJ108" s="48"/>
      <c r="BK108" s="48"/>
      <c r="BL108" s="48"/>
      <c r="BM108" s="48"/>
      <c r="BN108" s="48"/>
      <c r="BO108" s="48"/>
      <c r="BP108" s="48"/>
      <c r="BQ108" s="48"/>
      <c r="BR108" s="48"/>
      <c r="BS108" s="48"/>
      <c r="BT108" s="48"/>
      <c r="BU108" s="48"/>
      <c r="BV108" s="48"/>
      <c r="BW108" s="48"/>
      <c r="BX108" s="48"/>
      <c r="BY108" s="48"/>
      <c r="BZ108" s="48"/>
      <c r="CA108" s="48"/>
      <c r="CB108" s="48"/>
      <c r="CC108" s="48"/>
      <c r="CD108" s="48"/>
      <c r="CE108" s="48"/>
      <c r="CF108" s="48"/>
      <c r="CG108" s="48"/>
      <c r="CH108" s="48"/>
      <c r="CI108" s="48"/>
      <c r="CJ108" s="48"/>
      <c r="CK108" s="48"/>
      <c r="CL108" s="48"/>
      <c r="CM108" s="48"/>
      <c r="CN108" s="48"/>
      <c r="CO108" s="48"/>
      <c r="CP108" s="48"/>
      <c r="CQ108" s="48"/>
      <c r="CR108" s="48"/>
      <c r="CS108" s="48"/>
      <c r="CT108" s="48"/>
      <c r="CU108" s="48"/>
      <c r="CV108" s="48"/>
      <c r="CW108" s="48"/>
      <c r="CX108" s="48"/>
      <c r="CY108" s="48"/>
      <c r="CZ108" s="48"/>
      <c r="DA108" s="48"/>
      <c r="DB108" s="48"/>
      <c r="DC108" s="48"/>
      <c r="DD108" s="48"/>
      <c r="DE108" s="48"/>
      <c r="DF108" s="48"/>
      <c r="DG108" s="48"/>
      <c r="DH108" s="48"/>
      <c r="DI108" s="48"/>
      <c r="DJ108" s="48"/>
      <c r="DK108" s="48"/>
      <c r="DL108" s="48"/>
      <c r="DM108" s="48"/>
      <c r="DN108" s="48"/>
      <c r="DO108" s="48"/>
      <c r="DP108" s="48"/>
      <c r="DQ108" s="48"/>
      <c r="DR108" s="48"/>
      <c r="DS108" s="48"/>
      <c r="DT108" s="48"/>
      <c r="DU108" s="48"/>
      <c r="DV108" s="48"/>
      <c r="DW108" s="48"/>
      <c r="DX108" s="48"/>
      <c r="DY108" s="48"/>
      <c r="DZ108" s="48"/>
      <c r="EA108" s="48"/>
      <c r="EB108" s="48"/>
      <c r="EC108" s="48"/>
      <c r="ED108" s="48"/>
      <c r="EE108" s="48"/>
      <c r="EF108" s="48"/>
      <c r="EG108" s="48"/>
      <c r="EH108" s="48"/>
      <c r="EI108" s="48"/>
      <c r="EJ108" s="48"/>
      <c r="EK108" s="48"/>
      <c r="EL108" s="48"/>
      <c r="EM108" s="48"/>
      <c r="EN108" s="48"/>
      <c r="EO108" s="48"/>
      <c r="EP108" s="48"/>
      <c r="EQ108" s="48"/>
      <c r="ER108" s="48"/>
      <c r="ES108" s="48"/>
      <c r="ET108" s="48"/>
      <c r="EU108" s="48"/>
      <c r="EV108" s="48"/>
      <c r="EW108" s="48"/>
      <c r="EX108" s="48"/>
      <c r="EY108" s="48"/>
      <c r="EZ108" s="48"/>
      <c r="FA108" s="48"/>
      <c r="FB108" s="48"/>
      <c r="FC108" s="48"/>
      <c r="FD108" s="48"/>
      <c r="FE108" s="48"/>
      <c r="FF108" s="48"/>
      <c r="FG108" s="48"/>
      <c r="FH108" s="48"/>
      <c r="FI108" s="48"/>
      <c r="FJ108" s="48"/>
      <c r="FK108" s="48"/>
      <c r="FL108" s="48"/>
      <c r="FM108" s="48"/>
      <c r="FN108" s="48"/>
      <c r="FO108" s="48"/>
      <c r="FP108" s="48"/>
      <c r="FQ108" s="48"/>
      <c r="FR108" s="48"/>
      <c r="FS108" s="48"/>
      <c r="FT108" s="48"/>
      <c r="FU108" s="48"/>
      <c r="FV108" s="48"/>
      <c r="FW108" s="48"/>
      <c r="FX108" s="48"/>
      <c r="FY108" s="48"/>
      <c r="FZ108" s="48"/>
      <c r="GA108" s="48"/>
      <c r="GB108" s="48"/>
      <c r="GC108" s="48"/>
      <c r="GD108" s="48"/>
      <c r="GE108" s="48"/>
      <c r="GF108" s="48"/>
      <c r="GG108" s="48"/>
      <c r="GH108" s="48"/>
      <c r="GI108" s="48"/>
      <c r="GJ108" s="48"/>
      <c r="GK108" s="48"/>
      <c r="GL108" s="48"/>
      <c r="GM108" s="48"/>
      <c r="GN108" s="48"/>
      <c r="GO108" s="48"/>
      <c r="GP108" s="48"/>
      <c r="GQ108" s="48"/>
      <c r="GR108" s="48"/>
      <c r="GS108" s="48"/>
      <c r="GT108" s="48"/>
      <c r="GU108" s="48"/>
      <c r="GV108" s="48"/>
      <c r="GW108" s="48"/>
      <c r="GX108" s="48"/>
      <c r="GY108" s="48"/>
      <c r="GZ108" s="48"/>
      <c r="HA108" s="48"/>
      <c r="HB108" s="48"/>
      <c r="HC108" s="48"/>
      <c r="HD108" s="48"/>
      <c r="HE108" s="48"/>
      <c r="HF108" s="48"/>
      <c r="HG108" s="48"/>
      <c r="HH108" s="48"/>
      <c r="HI108" s="48"/>
      <c r="HJ108" s="48"/>
      <c r="HK108" s="48"/>
      <c r="HL108" s="48"/>
      <c r="HM108" s="48"/>
      <c r="HN108" s="48"/>
      <c r="HO108" s="48"/>
      <c r="HP108" s="48"/>
      <c r="HQ108" s="48"/>
      <c r="HR108" s="48"/>
      <c r="HS108" s="48"/>
      <c r="HT108" s="48"/>
      <c r="HU108" s="48"/>
      <c r="HV108" s="48"/>
      <c r="HW108" s="48"/>
      <c r="HX108" s="48"/>
      <c r="HY108" s="48"/>
      <c r="HZ108" s="48"/>
      <c r="IA108" s="48"/>
      <c r="IB108" s="48"/>
      <c r="IC108" s="48"/>
      <c r="ID108" s="48"/>
      <c r="IE108" s="48"/>
      <c r="IF108" s="48"/>
      <c r="IG108" s="48"/>
      <c r="IH108" s="48"/>
      <c r="II108" s="48"/>
      <c r="IJ108" s="48"/>
      <c r="IK108" s="48"/>
      <c r="IL108" s="48"/>
      <c r="IM108" s="48"/>
      <c r="IN108" s="48"/>
      <c r="IO108" s="48"/>
      <c r="IP108" s="48"/>
      <c r="IQ108" s="48"/>
      <c r="IR108" s="48"/>
      <c r="IS108" s="48"/>
      <c r="IT108" s="48"/>
      <c r="IU108" s="48"/>
      <c r="IV108" s="48"/>
    </row>
    <row r="109" spans="1:256">
      <c r="A109" s="12">
        <f t="shared" si="9"/>
        <v>8</v>
      </c>
      <c r="B109" s="12" t="s">
        <v>202</v>
      </c>
      <c r="C109" s="12" t="s">
        <v>188</v>
      </c>
      <c r="D109" s="12" t="s">
        <v>203</v>
      </c>
      <c r="E109" s="25" t="s">
        <v>450</v>
      </c>
      <c r="F109" s="14">
        <v>150000000</v>
      </c>
      <c r="G109" s="14"/>
      <c r="H109" s="14"/>
      <c r="I109" s="15"/>
      <c r="J109" s="16"/>
      <c r="K109" s="16"/>
      <c r="L109" s="17"/>
      <c r="M109" s="18"/>
      <c r="N109" s="18"/>
      <c r="O109" s="26"/>
      <c r="P109" s="26"/>
      <c r="Q109" s="26"/>
      <c r="R109" s="26">
        <f t="shared" si="8"/>
        <v>150000000</v>
      </c>
      <c r="S109" s="26"/>
      <c r="T109" s="10"/>
    </row>
    <row r="110" spans="1:256" ht="47.25">
      <c r="A110" s="12">
        <f t="shared" si="9"/>
        <v>9</v>
      </c>
      <c r="B110" s="12" t="s">
        <v>208</v>
      </c>
      <c r="C110" s="12" t="s">
        <v>188</v>
      </c>
      <c r="D110" s="12" t="s">
        <v>209</v>
      </c>
      <c r="E110" s="25" t="s">
        <v>210</v>
      </c>
      <c r="F110" s="14">
        <v>10000000</v>
      </c>
      <c r="G110" s="14"/>
      <c r="H110" s="14"/>
      <c r="I110" s="15"/>
      <c r="J110" s="16"/>
      <c r="K110" s="16"/>
      <c r="L110" s="17"/>
      <c r="M110" s="18"/>
      <c r="N110" s="18"/>
      <c r="O110" s="26"/>
      <c r="P110" s="26"/>
      <c r="Q110" s="26"/>
      <c r="R110" s="26">
        <f t="shared" si="8"/>
        <v>10000000</v>
      </c>
      <c r="S110" s="27" t="s">
        <v>649</v>
      </c>
      <c r="T110" s="10"/>
    </row>
    <row r="111" spans="1:256" ht="78.75">
      <c r="A111" s="12">
        <f t="shared" si="9"/>
        <v>10</v>
      </c>
      <c r="B111" s="12" t="s">
        <v>212</v>
      </c>
      <c r="C111" s="12" t="s">
        <v>188</v>
      </c>
      <c r="D111" s="12" t="s">
        <v>157</v>
      </c>
      <c r="E111" s="25" t="s">
        <v>213</v>
      </c>
      <c r="F111" s="14">
        <v>916707095.95000005</v>
      </c>
      <c r="G111" s="14"/>
      <c r="H111" s="14"/>
      <c r="I111" s="15"/>
      <c r="J111" s="16"/>
      <c r="K111" s="16"/>
      <c r="L111" s="17"/>
      <c r="M111" s="18"/>
      <c r="N111" s="14">
        <v>0</v>
      </c>
      <c r="O111" s="26">
        <v>156498517.125</v>
      </c>
      <c r="P111" s="26"/>
      <c r="Q111" s="26"/>
      <c r="R111" s="26">
        <f t="shared" si="8"/>
        <v>760208578.82500005</v>
      </c>
      <c r="S111" s="30" t="s">
        <v>214</v>
      </c>
      <c r="T111" s="10"/>
    </row>
    <row r="112" spans="1:256" ht="47.25">
      <c r="A112" s="12">
        <f t="shared" si="9"/>
        <v>11</v>
      </c>
      <c r="B112" s="12" t="s">
        <v>457</v>
      </c>
      <c r="C112" s="12" t="s">
        <v>188</v>
      </c>
      <c r="D112" s="12" t="s">
        <v>104</v>
      </c>
      <c r="E112" s="25" t="s">
        <v>458</v>
      </c>
      <c r="F112" s="14">
        <f>(4*20000000)+(4*20*2000000)</f>
        <v>240000000</v>
      </c>
      <c r="G112" s="14"/>
      <c r="H112" s="14"/>
      <c r="I112" s="15"/>
      <c r="J112" s="16"/>
      <c r="K112" s="16"/>
      <c r="L112" s="17"/>
      <c r="M112" s="18"/>
      <c r="N112" s="14">
        <v>240000000</v>
      </c>
      <c r="O112" s="14"/>
      <c r="P112" s="14"/>
      <c r="Q112" s="14"/>
      <c r="R112" s="26">
        <f t="shared" si="8"/>
        <v>0</v>
      </c>
      <c r="S112" s="14" t="s">
        <v>677</v>
      </c>
      <c r="T112" s="10"/>
    </row>
    <row r="113" spans="1:256" ht="31.5">
      <c r="A113" s="12">
        <f t="shared" si="9"/>
        <v>12</v>
      </c>
      <c r="B113" s="12" t="s">
        <v>460</v>
      </c>
      <c r="C113" s="12" t="s">
        <v>188</v>
      </c>
      <c r="D113" s="12" t="s">
        <v>461</v>
      </c>
      <c r="E113" s="25" t="s">
        <v>462</v>
      </c>
      <c r="F113" s="14">
        <v>208000000</v>
      </c>
      <c r="G113" s="14">
        <v>208000000</v>
      </c>
      <c r="H113" s="14"/>
      <c r="I113" s="15"/>
      <c r="J113" s="16"/>
      <c r="K113" s="16"/>
      <c r="L113" s="17"/>
      <c r="M113" s="18"/>
      <c r="N113" s="18"/>
      <c r="O113" s="26"/>
      <c r="P113" s="26"/>
      <c r="Q113" s="26"/>
      <c r="R113" s="26">
        <f t="shared" si="8"/>
        <v>0</v>
      </c>
      <c r="S113" s="30" t="s">
        <v>647</v>
      </c>
      <c r="T113" s="10"/>
    </row>
    <row r="114" spans="1:256" s="48" customFormat="1" ht="31.5">
      <c r="A114" s="12">
        <f t="shared" si="9"/>
        <v>13</v>
      </c>
      <c r="B114" s="12" t="s">
        <v>218</v>
      </c>
      <c r="C114" s="12" t="s">
        <v>188</v>
      </c>
      <c r="D114" s="12" t="s">
        <v>219</v>
      </c>
      <c r="E114" s="25" t="s">
        <v>220</v>
      </c>
      <c r="F114" s="14">
        <v>230000000</v>
      </c>
      <c r="G114" s="14">
        <v>0</v>
      </c>
      <c r="H114" s="14"/>
      <c r="I114" s="15">
        <v>75000000</v>
      </c>
      <c r="J114" s="16">
        <v>155000000</v>
      </c>
      <c r="K114" s="16">
        <v>0</v>
      </c>
      <c r="L114" s="17"/>
      <c r="M114" s="18"/>
      <c r="N114" s="18"/>
      <c r="O114" s="26"/>
      <c r="P114" s="26"/>
      <c r="Q114" s="26"/>
      <c r="R114" s="26">
        <f t="shared" si="8"/>
        <v>0</v>
      </c>
      <c r="S114" s="30" t="s">
        <v>221</v>
      </c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0"/>
      <c r="DD114" s="10"/>
      <c r="DE114" s="10"/>
      <c r="DF114" s="10"/>
      <c r="DG114" s="10"/>
      <c r="DH114" s="10"/>
      <c r="DI114" s="10"/>
      <c r="DJ114" s="10"/>
      <c r="DK114" s="10"/>
      <c r="DL114" s="10"/>
      <c r="DM114" s="10"/>
      <c r="DN114" s="10"/>
      <c r="DO114" s="10"/>
      <c r="DP114" s="10"/>
      <c r="DQ114" s="10"/>
      <c r="DR114" s="10"/>
      <c r="DS114" s="10"/>
      <c r="DT114" s="10"/>
      <c r="DU114" s="10"/>
      <c r="DV114" s="10"/>
      <c r="DW114" s="10"/>
      <c r="DX114" s="10"/>
      <c r="DY114" s="10"/>
      <c r="DZ114" s="10"/>
      <c r="EA114" s="10"/>
      <c r="EB114" s="10"/>
      <c r="EC114" s="10"/>
      <c r="ED114" s="10"/>
      <c r="EE114" s="10"/>
      <c r="EF114" s="10"/>
      <c r="EG114" s="10"/>
      <c r="EH114" s="10"/>
      <c r="EI114" s="10"/>
      <c r="EJ114" s="10"/>
      <c r="EK114" s="10"/>
      <c r="EL114" s="10"/>
      <c r="EM114" s="10"/>
      <c r="EN114" s="10"/>
      <c r="EO114" s="10"/>
      <c r="EP114" s="10"/>
      <c r="EQ114" s="10"/>
      <c r="ER114" s="10"/>
      <c r="ES114" s="10"/>
      <c r="ET114" s="10"/>
      <c r="EU114" s="10"/>
      <c r="EV114" s="10"/>
      <c r="EW114" s="10"/>
      <c r="EX114" s="10"/>
      <c r="EY114" s="10"/>
      <c r="EZ114" s="10"/>
      <c r="FA114" s="10"/>
      <c r="FB114" s="10"/>
      <c r="FC114" s="10"/>
      <c r="FD114" s="10"/>
      <c r="FE114" s="10"/>
      <c r="FF114" s="10"/>
      <c r="FG114" s="10"/>
      <c r="FH114" s="10"/>
      <c r="FI114" s="10"/>
      <c r="FJ114" s="10"/>
      <c r="FK114" s="10"/>
      <c r="FL114" s="10"/>
      <c r="FM114" s="10"/>
      <c r="FN114" s="10"/>
      <c r="FO114" s="10"/>
      <c r="FP114" s="10"/>
      <c r="FQ114" s="10"/>
      <c r="FR114" s="10"/>
      <c r="FS114" s="10"/>
      <c r="FT114" s="10"/>
      <c r="FU114" s="10"/>
      <c r="FV114" s="10"/>
      <c r="FW114" s="10"/>
      <c r="FX114" s="10"/>
      <c r="FY114" s="10"/>
      <c r="FZ114" s="10"/>
      <c r="GA114" s="10"/>
      <c r="GB114" s="10"/>
      <c r="GC114" s="10"/>
      <c r="GD114" s="10"/>
      <c r="GE114" s="10"/>
      <c r="GF114" s="10"/>
      <c r="GG114" s="10"/>
      <c r="GH114" s="10"/>
      <c r="GI114" s="10"/>
      <c r="GJ114" s="10"/>
      <c r="GK114" s="10"/>
      <c r="GL114" s="10"/>
      <c r="GM114" s="10"/>
      <c r="GN114" s="10"/>
      <c r="GO114" s="10"/>
      <c r="GP114" s="10"/>
      <c r="GQ114" s="10"/>
      <c r="GR114" s="10"/>
      <c r="GS114" s="10"/>
      <c r="GT114" s="10"/>
      <c r="GU114" s="10"/>
      <c r="GV114" s="10"/>
      <c r="GW114" s="10"/>
      <c r="GX114" s="10"/>
      <c r="GY114" s="10"/>
      <c r="GZ114" s="10"/>
      <c r="HA114" s="10"/>
      <c r="HB114" s="10"/>
      <c r="HC114" s="10"/>
      <c r="HD114" s="10"/>
      <c r="HE114" s="10"/>
      <c r="HF114" s="10"/>
      <c r="HG114" s="10"/>
      <c r="HH114" s="10"/>
      <c r="HI114" s="10"/>
      <c r="HJ114" s="10"/>
      <c r="HK114" s="10"/>
      <c r="HL114" s="10"/>
      <c r="HM114" s="10"/>
      <c r="HN114" s="10"/>
      <c r="HO114" s="10"/>
      <c r="HP114" s="10"/>
      <c r="HQ114" s="10"/>
      <c r="HR114" s="10"/>
      <c r="HS114" s="10"/>
      <c r="HT114" s="10"/>
      <c r="HU114" s="10"/>
      <c r="HV114" s="10"/>
      <c r="HW114" s="10"/>
      <c r="HX114" s="10"/>
      <c r="HY114" s="10"/>
      <c r="HZ114" s="10"/>
      <c r="IA114" s="10"/>
      <c r="IB114" s="10"/>
      <c r="IC114" s="10"/>
      <c r="ID114" s="10"/>
      <c r="IE114" s="10"/>
      <c r="IF114" s="10"/>
      <c r="IG114" s="10"/>
      <c r="IH114" s="10"/>
      <c r="II114" s="10"/>
      <c r="IJ114" s="10"/>
      <c r="IK114" s="10"/>
      <c r="IL114" s="10"/>
      <c r="IM114" s="10"/>
      <c r="IN114" s="10"/>
      <c r="IO114" s="10"/>
      <c r="IP114" s="10"/>
      <c r="IQ114" s="10"/>
      <c r="IR114" s="10"/>
      <c r="IS114" s="10"/>
      <c r="IT114" s="10"/>
      <c r="IU114" s="10"/>
      <c r="IV114" s="10"/>
    </row>
    <row r="115" spans="1:256" ht="31.5">
      <c r="A115" s="12">
        <f t="shared" si="9"/>
        <v>14</v>
      </c>
      <c r="B115" s="12" t="s">
        <v>467</v>
      </c>
      <c r="C115" s="12" t="s">
        <v>188</v>
      </c>
      <c r="D115" s="12" t="s">
        <v>57</v>
      </c>
      <c r="E115" s="25" t="s">
        <v>468</v>
      </c>
      <c r="F115" s="14">
        <v>422926000</v>
      </c>
      <c r="G115" s="14">
        <v>208000000</v>
      </c>
      <c r="H115" s="14"/>
      <c r="I115" s="15">
        <v>214926000</v>
      </c>
      <c r="J115" s="16">
        <v>0</v>
      </c>
      <c r="K115" s="16"/>
      <c r="L115" s="17"/>
      <c r="M115" s="18"/>
      <c r="N115" s="18"/>
      <c r="O115" s="26"/>
      <c r="P115" s="26"/>
      <c r="Q115" s="26"/>
      <c r="R115" s="26">
        <f t="shared" si="8"/>
        <v>0</v>
      </c>
      <c r="S115" s="30" t="s">
        <v>647</v>
      </c>
      <c r="T115" s="10"/>
    </row>
    <row r="116" spans="1:256" ht="31.5">
      <c r="A116" s="12">
        <f t="shared" si="9"/>
        <v>15</v>
      </c>
      <c r="B116" s="12" t="s">
        <v>471</v>
      </c>
      <c r="C116" s="12" t="s">
        <v>188</v>
      </c>
      <c r="D116" s="12" t="s">
        <v>49</v>
      </c>
      <c r="E116" s="25" t="s">
        <v>472</v>
      </c>
      <c r="F116" s="14">
        <v>478250000</v>
      </c>
      <c r="G116" s="14">
        <v>0</v>
      </c>
      <c r="H116" s="14">
        <v>278250000</v>
      </c>
      <c r="I116" s="15">
        <v>100000000</v>
      </c>
      <c r="J116" s="16">
        <v>100000000</v>
      </c>
      <c r="K116" s="16">
        <v>0</v>
      </c>
      <c r="L116" s="17"/>
      <c r="M116" s="18"/>
      <c r="N116" s="18"/>
      <c r="O116" s="26"/>
      <c r="P116" s="26"/>
      <c r="Q116" s="26"/>
      <c r="R116" s="26">
        <f t="shared" si="8"/>
        <v>0</v>
      </c>
      <c r="S116" s="30" t="s">
        <v>647</v>
      </c>
      <c r="T116" s="10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8"/>
      <c r="AL116" s="48"/>
      <c r="AM116" s="48"/>
      <c r="AN116" s="48"/>
      <c r="AO116" s="48"/>
      <c r="AP116" s="48"/>
      <c r="AQ116" s="48"/>
      <c r="AR116" s="48"/>
      <c r="AS116" s="48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  <c r="BF116" s="48"/>
      <c r="BG116" s="48"/>
      <c r="BH116" s="48"/>
      <c r="BI116" s="48"/>
      <c r="BJ116" s="48"/>
      <c r="BK116" s="48"/>
      <c r="BL116" s="48"/>
      <c r="BM116" s="48"/>
      <c r="BN116" s="48"/>
      <c r="BO116" s="48"/>
      <c r="BP116" s="48"/>
      <c r="BQ116" s="48"/>
      <c r="BR116" s="48"/>
      <c r="BS116" s="48"/>
      <c r="BT116" s="48"/>
      <c r="BU116" s="48"/>
      <c r="BV116" s="48"/>
      <c r="BW116" s="48"/>
      <c r="BX116" s="48"/>
      <c r="BY116" s="48"/>
      <c r="BZ116" s="48"/>
      <c r="CA116" s="48"/>
      <c r="CB116" s="48"/>
      <c r="CC116" s="48"/>
      <c r="CD116" s="48"/>
      <c r="CE116" s="48"/>
      <c r="CF116" s="48"/>
      <c r="CG116" s="48"/>
      <c r="CH116" s="48"/>
      <c r="CI116" s="48"/>
      <c r="CJ116" s="48"/>
      <c r="CK116" s="48"/>
      <c r="CL116" s="48"/>
      <c r="CM116" s="48"/>
      <c r="CN116" s="48"/>
      <c r="CO116" s="48"/>
      <c r="CP116" s="48"/>
      <c r="CQ116" s="48"/>
      <c r="CR116" s="48"/>
      <c r="CS116" s="48"/>
      <c r="CT116" s="48"/>
      <c r="CU116" s="48"/>
      <c r="CV116" s="48"/>
      <c r="CW116" s="48"/>
      <c r="CX116" s="48"/>
      <c r="CY116" s="48"/>
      <c r="CZ116" s="48"/>
      <c r="DA116" s="48"/>
      <c r="DB116" s="48"/>
      <c r="DC116" s="48"/>
      <c r="DD116" s="48"/>
      <c r="DE116" s="48"/>
      <c r="DF116" s="48"/>
      <c r="DG116" s="48"/>
      <c r="DH116" s="48"/>
      <c r="DI116" s="48"/>
      <c r="DJ116" s="48"/>
      <c r="DK116" s="48"/>
      <c r="DL116" s="48"/>
      <c r="DM116" s="48"/>
      <c r="DN116" s="48"/>
      <c r="DO116" s="48"/>
      <c r="DP116" s="48"/>
      <c r="DQ116" s="48"/>
      <c r="DR116" s="48"/>
      <c r="DS116" s="48"/>
      <c r="DT116" s="48"/>
      <c r="DU116" s="48"/>
      <c r="DV116" s="48"/>
      <c r="DW116" s="48"/>
      <c r="DX116" s="48"/>
      <c r="DY116" s="48"/>
      <c r="DZ116" s="48"/>
      <c r="EA116" s="48"/>
      <c r="EB116" s="48"/>
      <c r="EC116" s="48"/>
      <c r="ED116" s="48"/>
      <c r="EE116" s="48"/>
      <c r="EF116" s="48"/>
      <c r="EG116" s="48"/>
      <c r="EH116" s="48"/>
      <c r="EI116" s="48"/>
      <c r="EJ116" s="48"/>
      <c r="EK116" s="48"/>
      <c r="EL116" s="48"/>
      <c r="EM116" s="48"/>
      <c r="EN116" s="48"/>
      <c r="EO116" s="48"/>
      <c r="EP116" s="48"/>
      <c r="EQ116" s="48"/>
      <c r="ER116" s="48"/>
      <c r="ES116" s="48"/>
      <c r="ET116" s="48"/>
      <c r="EU116" s="48"/>
      <c r="EV116" s="48"/>
      <c r="EW116" s="48"/>
      <c r="EX116" s="48"/>
      <c r="EY116" s="48"/>
      <c r="EZ116" s="48"/>
      <c r="FA116" s="48"/>
      <c r="FB116" s="48"/>
      <c r="FC116" s="48"/>
      <c r="FD116" s="48"/>
      <c r="FE116" s="48"/>
      <c r="FF116" s="48"/>
      <c r="FG116" s="48"/>
      <c r="FH116" s="48"/>
      <c r="FI116" s="48"/>
      <c r="FJ116" s="48"/>
      <c r="FK116" s="48"/>
      <c r="FL116" s="48"/>
      <c r="FM116" s="48"/>
      <c r="FN116" s="48"/>
      <c r="FO116" s="48"/>
      <c r="FP116" s="48"/>
      <c r="FQ116" s="48"/>
      <c r="FR116" s="48"/>
      <c r="FS116" s="48"/>
      <c r="FT116" s="48"/>
      <c r="FU116" s="48"/>
      <c r="FV116" s="48"/>
      <c r="FW116" s="48"/>
      <c r="FX116" s="48"/>
      <c r="FY116" s="48"/>
      <c r="FZ116" s="48"/>
      <c r="GA116" s="48"/>
      <c r="GB116" s="48"/>
      <c r="GC116" s="48"/>
      <c r="GD116" s="48"/>
      <c r="GE116" s="48"/>
      <c r="GF116" s="48"/>
      <c r="GG116" s="48"/>
      <c r="GH116" s="48"/>
      <c r="GI116" s="48"/>
      <c r="GJ116" s="48"/>
      <c r="GK116" s="48"/>
      <c r="GL116" s="48"/>
      <c r="GM116" s="48"/>
      <c r="GN116" s="48"/>
      <c r="GO116" s="48"/>
      <c r="GP116" s="48"/>
      <c r="GQ116" s="48"/>
      <c r="GR116" s="48"/>
      <c r="GS116" s="48"/>
      <c r="GT116" s="48"/>
      <c r="GU116" s="48"/>
      <c r="GV116" s="48"/>
      <c r="GW116" s="48"/>
      <c r="GX116" s="48"/>
      <c r="GY116" s="48"/>
      <c r="GZ116" s="48"/>
      <c r="HA116" s="48"/>
      <c r="HB116" s="48"/>
      <c r="HC116" s="48"/>
      <c r="HD116" s="48"/>
      <c r="HE116" s="48"/>
      <c r="HF116" s="48"/>
      <c r="HG116" s="48"/>
      <c r="HH116" s="48"/>
      <c r="HI116" s="48"/>
      <c r="HJ116" s="48"/>
      <c r="HK116" s="48"/>
      <c r="HL116" s="48"/>
      <c r="HM116" s="48"/>
      <c r="HN116" s="48"/>
      <c r="HO116" s="48"/>
      <c r="HP116" s="48"/>
      <c r="HQ116" s="48"/>
      <c r="HR116" s="48"/>
      <c r="HS116" s="48"/>
      <c r="HT116" s="48"/>
      <c r="HU116" s="48"/>
      <c r="HV116" s="48"/>
      <c r="HW116" s="48"/>
      <c r="HX116" s="48"/>
      <c r="HY116" s="48"/>
      <c r="HZ116" s="48"/>
      <c r="IA116" s="48"/>
      <c r="IB116" s="48"/>
      <c r="IC116" s="48"/>
      <c r="ID116" s="48"/>
      <c r="IE116" s="48"/>
      <c r="IF116" s="48"/>
      <c r="IG116" s="48"/>
      <c r="IH116" s="48"/>
      <c r="II116" s="48"/>
      <c r="IJ116" s="48"/>
      <c r="IK116" s="48"/>
      <c r="IL116" s="48"/>
      <c r="IM116" s="48"/>
      <c r="IN116" s="48"/>
      <c r="IO116" s="48"/>
      <c r="IP116" s="48"/>
      <c r="IQ116" s="48"/>
      <c r="IR116" s="48"/>
      <c r="IS116" s="48"/>
      <c r="IT116" s="48"/>
      <c r="IU116" s="48"/>
      <c r="IV116" s="48"/>
    </row>
    <row r="117" spans="1:256" ht="47.25">
      <c r="A117" s="12">
        <f t="shared" si="9"/>
        <v>16</v>
      </c>
      <c r="B117" s="12" t="s">
        <v>476</v>
      </c>
      <c r="C117" s="12" t="s">
        <v>188</v>
      </c>
      <c r="D117" s="12" t="s">
        <v>448</v>
      </c>
      <c r="E117" s="25" t="s">
        <v>477</v>
      </c>
      <c r="F117" s="14">
        <f>G117</f>
        <v>208000000</v>
      </c>
      <c r="G117" s="14">
        <v>208000000</v>
      </c>
      <c r="H117" s="14"/>
      <c r="I117" s="15"/>
      <c r="J117" s="16"/>
      <c r="K117" s="16"/>
      <c r="L117" s="17"/>
      <c r="M117" s="18"/>
      <c r="N117" s="18"/>
      <c r="O117" s="26"/>
      <c r="P117" s="26"/>
      <c r="Q117" s="26"/>
      <c r="R117" s="26">
        <f t="shared" si="8"/>
        <v>0</v>
      </c>
      <c r="S117" s="30" t="s">
        <v>647</v>
      </c>
      <c r="T117" s="10"/>
    </row>
    <row r="118" spans="1:256" s="115" customFormat="1">
      <c r="A118" s="12">
        <f t="shared" si="9"/>
        <v>17</v>
      </c>
      <c r="B118" s="12" t="s">
        <v>480</v>
      </c>
      <c r="C118" s="12" t="s">
        <v>188</v>
      </c>
      <c r="D118" s="12" t="s">
        <v>481</v>
      </c>
      <c r="E118" s="25" t="s">
        <v>482</v>
      </c>
      <c r="F118" s="14">
        <v>150000000</v>
      </c>
      <c r="G118" s="14"/>
      <c r="H118" s="14"/>
      <c r="I118" s="15"/>
      <c r="J118" s="16"/>
      <c r="K118" s="16"/>
      <c r="L118" s="17"/>
      <c r="M118" s="18"/>
      <c r="N118" s="14">
        <v>150000000</v>
      </c>
      <c r="O118" s="14"/>
      <c r="P118" s="14"/>
      <c r="Q118" s="14"/>
      <c r="R118" s="26">
        <f t="shared" si="8"/>
        <v>0</v>
      </c>
      <c r="S118" s="14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  <c r="CW118" s="10"/>
      <c r="CX118" s="10"/>
      <c r="CY118" s="10"/>
      <c r="CZ118" s="10"/>
      <c r="DA118" s="10"/>
      <c r="DB118" s="10"/>
      <c r="DC118" s="10"/>
      <c r="DD118" s="10"/>
      <c r="DE118" s="10"/>
      <c r="DF118" s="10"/>
      <c r="DG118" s="10"/>
      <c r="DH118" s="10"/>
      <c r="DI118" s="10"/>
      <c r="DJ118" s="10"/>
      <c r="DK118" s="10"/>
      <c r="DL118" s="10"/>
      <c r="DM118" s="10"/>
      <c r="DN118" s="10"/>
      <c r="DO118" s="10"/>
      <c r="DP118" s="10"/>
      <c r="DQ118" s="10"/>
      <c r="DR118" s="10"/>
      <c r="DS118" s="10"/>
      <c r="DT118" s="10"/>
      <c r="DU118" s="10"/>
      <c r="DV118" s="10"/>
      <c r="DW118" s="10"/>
      <c r="DX118" s="10"/>
      <c r="DY118" s="10"/>
      <c r="DZ118" s="10"/>
      <c r="EA118" s="10"/>
      <c r="EB118" s="10"/>
      <c r="EC118" s="10"/>
      <c r="ED118" s="10"/>
      <c r="EE118" s="10"/>
      <c r="EF118" s="10"/>
      <c r="EG118" s="10"/>
      <c r="EH118" s="10"/>
      <c r="EI118" s="10"/>
      <c r="EJ118" s="10"/>
      <c r="EK118" s="10"/>
      <c r="EL118" s="10"/>
      <c r="EM118" s="10"/>
      <c r="EN118" s="10"/>
      <c r="EO118" s="10"/>
      <c r="EP118" s="10"/>
      <c r="EQ118" s="10"/>
      <c r="ER118" s="10"/>
      <c r="ES118" s="10"/>
      <c r="ET118" s="10"/>
      <c r="EU118" s="10"/>
      <c r="EV118" s="10"/>
      <c r="EW118" s="10"/>
      <c r="EX118" s="10"/>
      <c r="EY118" s="10"/>
      <c r="EZ118" s="10"/>
      <c r="FA118" s="10"/>
      <c r="FB118" s="10"/>
      <c r="FC118" s="10"/>
      <c r="FD118" s="10"/>
      <c r="FE118" s="10"/>
      <c r="FF118" s="10"/>
      <c r="FG118" s="10"/>
      <c r="FH118" s="10"/>
      <c r="FI118" s="10"/>
      <c r="FJ118" s="10"/>
      <c r="FK118" s="10"/>
      <c r="FL118" s="10"/>
      <c r="FM118" s="10"/>
      <c r="FN118" s="10"/>
      <c r="FO118" s="10"/>
      <c r="FP118" s="10"/>
      <c r="FQ118" s="10"/>
      <c r="FR118" s="10"/>
      <c r="FS118" s="10"/>
      <c r="FT118" s="10"/>
      <c r="FU118" s="10"/>
      <c r="FV118" s="10"/>
      <c r="FW118" s="10"/>
      <c r="FX118" s="10"/>
      <c r="FY118" s="10"/>
      <c r="FZ118" s="10"/>
      <c r="GA118" s="10"/>
      <c r="GB118" s="10"/>
      <c r="GC118" s="10"/>
      <c r="GD118" s="10"/>
      <c r="GE118" s="10"/>
      <c r="GF118" s="10"/>
      <c r="GG118" s="10"/>
      <c r="GH118" s="10"/>
      <c r="GI118" s="10"/>
      <c r="GJ118" s="10"/>
      <c r="GK118" s="10"/>
      <c r="GL118" s="10"/>
      <c r="GM118" s="10"/>
      <c r="GN118" s="10"/>
      <c r="GO118" s="10"/>
      <c r="GP118" s="10"/>
      <c r="GQ118" s="10"/>
      <c r="GR118" s="10"/>
      <c r="GS118" s="10"/>
      <c r="GT118" s="10"/>
      <c r="GU118" s="10"/>
      <c r="GV118" s="10"/>
      <c r="GW118" s="10"/>
      <c r="GX118" s="10"/>
      <c r="GY118" s="10"/>
      <c r="GZ118" s="10"/>
      <c r="HA118" s="10"/>
      <c r="HB118" s="10"/>
      <c r="HC118" s="10"/>
      <c r="HD118" s="10"/>
      <c r="HE118" s="10"/>
      <c r="HF118" s="10"/>
      <c r="HG118" s="10"/>
      <c r="HH118" s="10"/>
      <c r="HI118" s="10"/>
      <c r="HJ118" s="10"/>
      <c r="HK118" s="10"/>
      <c r="HL118" s="10"/>
      <c r="HM118" s="10"/>
      <c r="HN118" s="10"/>
      <c r="HO118" s="10"/>
      <c r="HP118" s="10"/>
      <c r="HQ118" s="10"/>
      <c r="HR118" s="10"/>
      <c r="HS118" s="10"/>
      <c r="HT118" s="10"/>
      <c r="HU118" s="10"/>
      <c r="HV118" s="10"/>
      <c r="HW118" s="10"/>
      <c r="HX118" s="10"/>
      <c r="HY118" s="10"/>
      <c r="HZ118" s="10"/>
      <c r="IA118" s="10"/>
      <c r="IB118" s="10"/>
      <c r="IC118" s="10"/>
      <c r="ID118" s="10"/>
      <c r="IE118" s="10"/>
      <c r="IF118" s="10"/>
      <c r="IG118" s="10"/>
      <c r="IH118" s="10"/>
      <c r="II118" s="10"/>
      <c r="IJ118" s="10"/>
      <c r="IK118" s="10"/>
      <c r="IL118" s="10"/>
      <c r="IM118" s="10"/>
      <c r="IN118" s="10"/>
      <c r="IO118" s="10"/>
      <c r="IP118" s="10"/>
      <c r="IQ118" s="10"/>
      <c r="IR118" s="10"/>
      <c r="IS118" s="10"/>
      <c r="IT118" s="10"/>
      <c r="IU118" s="10"/>
      <c r="IV118" s="10"/>
    </row>
    <row r="119" spans="1:256">
      <c r="A119" s="12">
        <f t="shared" si="9"/>
        <v>18</v>
      </c>
      <c r="B119" s="12" t="s">
        <v>486</v>
      </c>
      <c r="C119" s="12" t="s">
        <v>188</v>
      </c>
      <c r="D119" s="12" t="s">
        <v>481</v>
      </c>
      <c r="E119" s="25" t="s">
        <v>482</v>
      </c>
      <c r="F119" s="14">
        <v>150000000</v>
      </c>
      <c r="G119" s="14"/>
      <c r="H119" s="14"/>
      <c r="I119" s="15"/>
      <c r="J119" s="16"/>
      <c r="K119" s="16"/>
      <c r="L119" s="17"/>
      <c r="M119" s="18"/>
      <c r="N119" s="18"/>
      <c r="O119" s="14">
        <v>150000000</v>
      </c>
      <c r="P119" s="14"/>
      <c r="Q119" s="14"/>
      <c r="R119" s="26">
        <f t="shared" si="8"/>
        <v>0</v>
      </c>
      <c r="S119" s="14"/>
      <c r="T119" s="10"/>
    </row>
    <row r="120" spans="1:256">
      <c r="A120" s="12">
        <f t="shared" si="9"/>
        <v>19</v>
      </c>
      <c r="B120" s="12" t="s">
        <v>489</v>
      </c>
      <c r="C120" s="12" t="s">
        <v>188</v>
      </c>
      <c r="D120" s="12" t="s">
        <v>490</v>
      </c>
      <c r="E120" s="13" t="s">
        <v>491</v>
      </c>
      <c r="F120" s="14">
        <v>463154128</v>
      </c>
      <c r="G120" s="14"/>
      <c r="H120" s="14"/>
      <c r="I120" s="15"/>
      <c r="J120" s="16"/>
      <c r="K120" s="16"/>
      <c r="L120" s="17"/>
      <c r="M120" s="18">
        <v>203044850</v>
      </c>
      <c r="N120" s="14">
        <v>260109278</v>
      </c>
      <c r="O120" s="26"/>
      <c r="P120" s="26"/>
      <c r="Q120" s="26"/>
      <c r="R120" s="26">
        <f t="shared" si="8"/>
        <v>0</v>
      </c>
      <c r="S120" s="30" t="s">
        <v>647</v>
      </c>
      <c r="T120" s="10"/>
      <c r="U120" s="115"/>
      <c r="V120" s="115"/>
      <c r="W120" s="115"/>
      <c r="X120" s="115"/>
      <c r="Y120" s="115"/>
      <c r="Z120" s="115"/>
      <c r="AA120" s="115"/>
      <c r="AB120" s="115"/>
      <c r="AC120" s="115"/>
      <c r="AD120" s="115"/>
      <c r="AE120" s="115"/>
      <c r="AF120" s="115"/>
      <c r="AG120" s="115"/>
      <c r="AH120" s="115"/>
      <c r="AI120" s="115"/>
      <c r="AJ120" s="115"/>
      <c r="AK120" s="115"/>
      <c r="AL120" s="115"/>
      <c r="AM120" s="115"/>
      <c r="AN120" s="115"/>
      <c r="AO120" s="115"/>
      <c r="AP120" s="115"/>
      <c r="AQ120" s="115"/>
      <c r="AR120" s="115"/>
      <c r="AS120" s="115"/>
      <c r="AT120" s="115"/>
      <c r="AU120" s="115"/>
      <c r="AV120" s="115"/>
      <c r="AW120" s="115"/>
      <c r="AX120" s="115"/>
      <c r="AY120" s="115"/>
      <c r="AZ120" s="115"/>
      <c r="BA120" s="115"/>
      <c r="BB120" s="115"/>
      <c r="BC120" s="115"/>
      <c r="BD120" s="115"/>
      <c r="BE120" s="115"/>
      <c r="BF120" s="115"/>
      <c r="BG120" s="115"/>
      <c r="BH120" s="115"/>
      <c r="BI120" s="115"/>
      <c r="BJ120" s="115"/>
      <c r="BK120" s="115"/>
      <c r="BL120" s="115"/>
      <c r="BM120" s="115"/>
      <c r="BN120" s="115"/>
      <c r="BO120" s="115"/>
      <c r="BP120" s="115"/>
      <c r="BQ120" s="115"/>
      <c r="BR120" s="115"/>
      <c r="BS120" s="115"/>
      <c r="BT120" s="115"/>
      <c r="BU120" s="115"/>
      <c r="BV120" s="115"/>
      <c r="BW120" s="115"/>
      <c r="BX120" s="115"/>
      <c r="BY120" s="115"/>
      <c r="BZ120" s="115"/>
      <c r="CA120" s="115"/>
      <c r="CB120" s="115"/>
      <c r="CC120" s="115"/>
      <c r="CD120" s="115"/>
      <c r="CE120" s="115"/>
      <c r="CF120" s="115"/>
      <c r="CG120" s="115"/>
      <c r="CH120" s="115"/>
      <c r="CI120" s="115"/>
      <c r="CJ120" s="115"/>
      <c r="CK120" s="115"/>
      <c r="CL120" s="115"/>
      <c r="CM120" s="115"/>
      <c r="CN120" s="115"/>
      <c r="CO120" s="115"/>
      <c r="CP120" s="115"/>
      <c r="CQ120" s="115"/>
      <c r="CR120" s="115"/>
      <c r="CS120" s="115"/>
      <c r="CT120" s="115"/>
      <c r="CU120" s="115"/>
      <c r="CV120" s="115"/>
      <c r="CW120" s="115"/>
      <c r="CX120" s="115"/>
      <c r="CY120" s="115"/>
      <c r="CZ120" s="115"/>
      <c r="DA120" s="115"/>
      <c r="DB120" s="115"/>
      <c r="DC120" s="115"/>
      <c r="DD120" s="115"/>
      <c r="DE120" s="115"/>
      <c r="DF120" s="115"/>
      <c r="DG120" s="115"/>
      <c r="DH120" s="115"/>
      <c r="DI120" s="115"/>
      <c r="DJ120" s="115"/>
      <c r="DK120" s="115"/>
      <c r="DL120" s="115"/>
      <c r="DM120" s="115"/>
      <c r="DN120" s="115"/>
      <c r="DO120" s="115"/>
      <c r="DP120" s="115"/>
      <c r="DQ120" s="115"/>
      <c r="DR120" s="115"/>
      <c r="DS120" s="115"/>
      <c r="DT120" s="115"/>
      <c r="DU120" s="115"/>
      <c r="DV120" s="115"/>
      <c r="DW120" s="115"/>
      <c r="DX120" s="115"/>
      <c r="DY120" s="115"/>
      <c r="DZ120" s="115"/>
      <c r="EA120" s="115"/>
      <c r="EB120" s="115"/>
      <c r="EC120" s="115"/>
      <c r="ED120" s="115"/>
      <c r="EE120" s="115"/>
      <c r="EF120" s="115"/>
      <c r="EG120" s="115"/>
      <c r="EH120" s="115"/>
      <c r="EI120" s="115"/>
      <c r="EJ120" s="115"/>
      <c r="EK120" s="115"/>
      <c r="EL120" s="115"/>
      <c r="EM120" s="115"/>
      <c r="EN120" s="115"/>
      <c r="EO120" s="115"/>
      <c r="EP120" s="115"/>
      <c r="EQ120" s="115"/>
      <c r="ER120" s="115"/>
      <c r="ES120" s="115"/>
      <c r="ET120" s="115"/>
      <c r="EU120" s="115"/>
      <c r="EV120" s="115"/>
      <c r="EW120" s="115"/>
      <c r="EX120" s="115"/>
      <c r="EY120" s="115"/>
      <c r="EZ120" s="115"/>
      <c r="FA120" s="115"/>
      <c r="FB120" s="115"/>
      <c r="FC120" s="115"/>
      <c r="FD120" s="115"/>
      <c r="FE120" s="115"/>
      <c r="FF120" s="115"/>
      <c r="FG120" s="115"/>
      <c r="FH120" s="115"/>
      <c r="FI120" s="115"/>
      <c r="FJ120" s="115"/>
      <c r="FK120" s="115"/>
      <c r="FL120" s="115"/>
      <c r="FM120" s="115"/>
      <c r="FN120" s="115"/>
      <c r="FO120" s="115"/>
      <c r="FP120" s="115"/>
      <c r="FQ120" s="115"/>
      <c r="FR120" s="115"/>
      <c r="FS120" s="115"/>
      <c r="FT120" s="115"/>
      <c r="FU120" s="115"/>
      <c r="FV120" s="115"/>
      <c r="FW120" s="115"/>
      <c r="FX120" s="115"/>
      <c r="FY120" s="115"/>
      <c r="FZ120" s="115"/>
      <c r="GA120" s="115"/>
      <c r="GB120" s="115"/>
      <c r="GC120" s="115"/>
      <c r="GD120" s="115"/>
      <c r="GE120" s="115"/>
      <c r="GF120" s="115"/>
      <c r="GG120" s="115"/>
      <c r="GH120" s="115"/>
      <c r="GI120" s="115"/>
      <c r="GJ120" s="115"/>
      <c r="GK120" s="115"/>
      <c r="GL120" s="115"/>
      <c r="GM120" s="115"/>
      <c r="GN120" s="115"/>
      <c r="GO120" s="115"/>
      <c r="GP120" s="115"/>
      <c r="GQ120" s="115"/>
      <c r="GR120" s="115"/>
      <c r="GS120" s="115"/>
      <c r="GT120" s="115"/>
      <c r="GU120" s="115"/>
      <c r="GV120" s="115"/>
      <c r="GW120" s="115"/>
      <c r="GX120" s="115"/>
      <c r="GY120" s="115"/>
      <c r="GZ120" s="115"/>
      <c r="HA120" s="115"/>
      <c r="HB120" s="115"/>
      <c r="HC120" s="115"/>
      <c r="HD120" s="115"/>
      <c r="HE120" s="115"/>
      <c r="HF120" s="115"/>
      <c r="HG120" s="115"/>
      <c r="HH120" s="115"/>
      <c r="HI120" s="115"/>
      <c r="HJ120" s="115"/>
      <c r="HK120" s="115"/>
      <c r="HL120" s="115"/>
      <c r="HM120" s="115"/>
      <c r="HN120" s="115"/>
      <c r="HO120" s="115"/>
      <c r="HP120" s="115"/>
      <c r="HQ120" s="115"/>
      <c r="HR120" s="115"/>
      <c r="HS120" s="115"/>
      <c r="HT120" s="115"/>
      <c r="HU120" s="115"/>
      <c r="HV120" s="115"/>
      <c r="HW120" s="115"/>
      <c r="HX120" s="115"/>
      <c r="HY120" s="115"/>
      <c r="HZ120" s="115"/>
      <c r="IA120" s="115"/>
      <c r="IB120" s="115"/>
      <c r="IC120" s="115"/>
      <c r="ID120" s="115"/>
      <c r="IE120" s="115"/>
      <c r="IF120" s="115"/>
      <c r="IG120" s="115"/>
      <c r="IH120" s="115"/>
      <c r="II120" s="115"/>
      <c r="IJ120" s="115"/>
      <c r="IK120" s="115"/>
      <c r="IL120" s="115"/>
      <c r="IM120" s="115"/>
      <c r="IN120" s="115"/>
      <c r="IO120" s="115"/>
      <c r="IP120" s="115"/>
      <c r="IQ120" s="115"/>
      <c r="IR120" s="115"/>
      <c r="IS120" s="115"/>
      <c r="IT120" s="115"/>
      <c r="IU120" s="115"/>
      <c r="IV120" s="115"/>
    </row>
    <row r="121" spans="1:256" ht="31.5">
      <c r="A121" s="12">
        <f>A120+1</f>
        <v>20</v>
      </c>
      <c r="B121" s="12" t="s">
        <v>494</v>
      </c>
      <c r="C121" s="12" t="s">
        <v>188</v>
      </c>
      <c r="D121" s="12" t="s">
        <v>40</v>
      </c>
      <c r="E121" s="25" t="s">
        <v>495</v>
      </c>
      <c r="F121" s="14">
        <v>284000000</v>
      </c>
      <c r="G121" s="14">
        <v>0</v>
      </c>
      <c r="H121" s="14"/>
      <c r="I121" s="15">
        <v>70000000</v>
      </c>
      <c r="J121" s="16">
        <v>214000000</v>
      </c>
      <c r="K121" s="16">
        <v>0</v>
      </c>
      <c r="L121" s="17"/>
      <c r="M121" s="18"/>
      <c r="N121" s="18"/>
      <c r="O121" s="26"/>
      <c r="P121" s="26"/>
      <c r="Q121" s="26"/>
      <c r="R121" s="26">
        <f t="shared" si="8"/>
        <v>0</v>
      </c>
      <c r="S121" s="30" t="s">
        <v>647</v>
      </c>
      <c r="T121" s="10"/>
    </row>
    <row r="122" spans="1:256">
      <c r="A122" s="12">
        <f t="shared" si="9"/>
        <v>21</v>
      </c>
      <c r="B122" s="65" t="s">
        <v>225</v>
      </c>
      <c r="C122" s="65" t="s">
        <v>188</v>
      </c>
      <c r="D122" s="65" t="s">
        <v>40</v>
      </c>
      <c r="E122" s="66" t="s">
        <v>226</v>
      </c>
      <c r="F122" s="67">
        <v>141600000</v>
      </c>
      <c r="G122" s="67"/>
      <c r="H122" s="67"/>
      <c r="I122" s="68"/>
      <c r="J122" s="69"/>
      <c r="K122" s="69"/>
      <c r="L122" s="70"/>
      <c r="M122" s="71"/>
      <c r="N122" s="71"/>
      <c r="O122" s="72"/>
      <c r="P122" s="72"/>
      <c r="Q122" s="72"/>
      <c r="R122" s="26">
        <f t="shared" si="8"/>
        <v>141600000</v>
      </c>
      <c r="S122" s="72"/>
      <c r="T122" s="10"/>
    </row>
    <row r="123" spans="1:256">
      <c r="A123" s="12">
        <f t="shared" si="9"/>
        <v>22</v>
      </c>
      <c r="B123" s="12" t="s">
        <v>500</v>
      </c>
      <c r="C123" s="12" t="s">
        <v>188</v>
      </c>
      <c r="D123" s="12" t="s">
        <v>189</v>
      </c>
      <c r="E123" s="25" t="s">
        <v>501</v>
      </c>
      <c r="F123" s="14">
        <v>70000000</v>
      </c>
      <c r="G123" s="14">
        <v>0</v>
      </c>
      <c r="H123" s="14">
        <v>70000000</v>
      </c>
      <c r="I123" s="15">
        <v>0</v>
      </c>
      <c r="J123" s="15">
        <v>0</v>
      </c>
      <c r="K123" s="15">
        <v>0</v>
      </c>
      <c r="L123" s="17"/>
      <c r="M123" s="18"/>
      <c r="N123" s="18"/>
      <c r="O123" s="26"/>
      <c r="P123" s="26"/>
      <c r="Q123" s="26"/>
      <c r="R123" s="26">
        <f t="shared" si="8"/>
        <v>0</v>
      </c>
      <c r="S123" s="30" t="s">
        <v>678</v>
      </c>
      <c r="T123" s="10"/>
    </row>
    <row r="124" spans="1:256" ht="31.5">
      <c r="A124" s="12">
        <f>A122+1</f>
        <v>22</v>
      </c>
      <c r="B124" s="12" t="s">
        <v>228</v>
      </c>
      <c r="C124" s="12" t="s">
        <v>188</v>
      </c>
      <c r="D124" s="12" t="s">
        <v>124</v>
      </c>
      <c r="E124" s="25" t="s">
        <v>229</v>
      </c>
      <c r="F124" s="14">
        <v>388908080</v>
      </c>
      <c r="G124" s="14">
        <v>0</v>
      </c>
      <c r="H124" s="14"/>
      <c r="I124" s="15">
        <v>70525000</v>
      </c>
      <c r="J124" s="16">
        <v>108818333</v>
      </c>
      <c r="K124" s="16">
        <v>151529101</v>
      </c>
      <c r="L124" s="17"/>
      <c r="M124" s="18">
        <v>58035646</v>
      </c>
      <c r="N124" s="18"/>
      <c r="O124" s="26"/>
      <c r="P124" s="26"/>
      <c r="Q124" s="14"/>
      <c r="R124" s="26">
        <f t="shared" si="8"/>
        <v>0</v>
      </c>
      <c r="S124" s="14" t="s">
        <v>230</v>
      </c>
      <c r="T124" s="10"/>
    </row>
    <row r="125" spans="1:256">
      <c r="A125" s="12">
        <f>A123+1</f>
        <v>23</v>
      </c>
      <c r="B125" s="12" t="s">
        <v>228</v>
      </c>
      <c r="C125" s="12" t="s">
        <v>188</v>
      </c>
      <c r="D125" s="12" t="s">
        <v>124</v>
      </c>
      <c r="E125" s="25" t="s">
        <v>233</v>
      </c>
      <c r="F125" s="14">
        <v>200000000</v>
      </c>
      <c r="G125" s="14"/>
      <c r="H125" s="14"/>
      <c r="I125" s="15"/>
      <c r="J125" s="16"/>
      <c r="K125" s="16"/>
      <c r="L125" s="17"/>
      <c r="M125" s="18"/>
      <c r="N125" s="18"/>
      <c r="O125" s="26"/>
      <c r="P125" s="26"/>
      <c r="Q125" s="14">
        <v>200000000</v>
      </c>
      <c r="R125" s="26">
        <f t="shared" si="8"/>
        <v>0</v>
      </c>
      <c r="S125" s="30"/>
      <c r="T125" s="10"/>
    </row>
    <row r="126" spans="1:256" ht="31.5">
      <c r="A126" s="12">
        <f t="shared" si="9"/>
        <v>24</v>
      </c>
      <c r="B126" s="12" t="s">
        <v>508</v>
      </c>
      <c r="C126" s="12" t="s">
        <v>188</v>
      </c>
      <c r="D126" s="12" t="s">
        <v>206</v>
      </c>
      <c r="E126" s="25" t="s">
        <v>509</v>
      </c>
      <c r="F126" s="14">
        <v>208000000</v>
      </c>
      <c r="G126" s="14">
        <v>208000000</v>
      </c>
      <c r="H126" s="14"/>
      <c r="I126" s="15"/>
      <c r="J126" s="16"/>
      <c r="K126" s="16"/>
      <c r="L126" s="17"/>
      <c r="M126" s="18"/>
      <c r="N126" s="18"/>
      <c r="O126" s="26"/>
      <c r="P126" s="26"/>
      <c r="Q126" s="26"/>
      <c r="R126" s="26">
        <f t="shared" si="8"/>
        <v>0</v>
      </c>
      <c r="S126" s="30" t="s">
        <v>647</v>
      </c>
      <c r="T126" s="10"/>
    </row>
    <row r="127" spans="1:256" ht="47.25">
      <c r="A127" s="12">
        <f>A125+1</f>
        <v>24</v>
      </c>
      <c r="B127" s="12" t="s">
        <v>234</v>
      </c>
      <c r="C127" s="12" t="s">
        <v>188</v>
      </c>
      <c r="D127" s="12" t="s">
        <v>235</v>
      </c>
      <c r="E127" s="25" t="s">
        <v>236</v>
      </c>
      <c r="F127" s="14">
        <f>I127+K127+M127</f>
        <v>394017413</v>
      </c>
      <c r="G127" s="14">
        <v>0</v>
      </c>
      <c r="H127" s="14"/>
      <c r="I127" s="15">
        <v>251000000</v>
      </c>
      <c r="J127" s="16">
        <v>0</v>
      </c>
      <c r="K127" s="16">
        <v>103411000</v>
      </c>
      <c r="L127" s="17"/>
      <c r="M127" s="18">
        <v>39606413</v>
      </c>
      <c r="N127" s="18"/>
      <c r="O127" s="26"/>
      <c r="P127" s="26"/>
      <c r="Q127" s="14"/>
      <c r="R127" s="26">
        <f t="shared" si="8"/>
        <v>0</v>
      </c>
      <c r="S127" s="14" t="s">
        <v>237</v>
      </c>
      <c r="T127" s="10"/>
    </row>
    <row r="128" spans="1:256" ht="63">
      <c r="A128" s="12">
        <f>A126+1</f>
        <v>25</v>
      </c>
      <c r="B128" s="12" t="s">
        <v>234</v>
      </c>
      <c r="C128" s="12" t="s">
        <v>188</v>
      </c>
      <c r="D128" s="12" t="s">
        <v>235</v>
      </c>
      <c r="E128" s="25" t="s">
        <v>241</v>
      </c>
      <c r="F128" s="14">
        <v>200000000</v>
      </c>
      <c r="G128" s="14"/>
      <c r="H128" s="14"/>
      <c r="I128" s="15"/>
      <c r="J128" s="16"/>
      <c r="K128" s="16"/>
      <c r="L128" s="17"/>
      <c r="M128" s="18"/>
      <c r="N128" s="18"/>
      <c r="O128" s="26"/>
      <c r="P128" s="26"/>
      <c r="Q128" s="14">
        <v>200000000</v>
      </c>
      <c r="R128" s="26">
        <f t="shared" si="8"/>
        <v>0</v>
      </c>
      <c r="S128" s="30"/>
      <c r="T128" s="10"/>
    </row>
    <row r="129" spans="1:256" s="48" customFormat="1" ht="31.5">
      <c r="A129" s="12">
        <f t="shared" si="9"/>
        <v>26</v>
      </c>
      <c r="B129" s="12" t="s">
        <v>242</v>
      </c>
      <c r="C129" s="12" t="s">
        <v>188</v>
      </c>
      <c r="D129" s="12" t="s">
        <v>124</v>
      </c>
      <c r="E129" s="73" t="s">
        <v>243</v>
      </c>
      <c r="F129" s="14">
        <v>120118200</v>
      </c>
      <c r="G129" s="14">
        <v>0</v>
      </c>
      <c r="H129" s="14"/>
      <c r="I129" s="15">
        <v>0</v>
      </c>
      <c r="J129" s="16">
        <v>100000000</v>
      </c>
      <c r="K129" s="16">
        <v>0</v>
      </c>
      <c r="L129" s="17"/>
      <c r="M129" s="18"/>
      <c r="N129" s="18"/>
      <c r="O129" s="26"/>
      <c r="P129" s="26"/>
      <c r="Q129" s="26"/>
      <c r="R129" s="26">
        <f t="shared" si="8"/>
        <v>20118200</v>
      </c>
      <c r="S129" s="30" t="s">
        <v>244</v>
      </c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  <c r="DD129" s="10"/>
      <c r="DE129" s="10"/>
      <c r="DF129" s="10"/>
      <c r="DG129" s="10"/>
      <c r="DH129" s="10"/>
      <c r="DI129" s="10"/>
      <c r="DJ129" s="10"/>
      <c r="DK129" s="10"/>
      <c r="DL129" s="10"/>
      <c r="DM129" s="10"/>
      <c r="DN129" s="10"/>
      <c r="DO129" s="10"/>
      <c r="DP129" s="10"/>
      <c r="DQ129" s="10"/>
      <c r="DR129" s="10"/>
      <c r="DS129" s="10"/>
      <c r="DT129" s="10"/>
      <c r="DU129" s="10"/>
      <c r="DV129" s="10"/>
      <c r="DW129" s="10"/>
      <c r="DX129" s="10"/>
      <c r="DY129" s="10"/>
      <c r="DZ129" s="10"/>
      <c r="EA129" s="10"/>
      <c r="EB129" s="10"/>
      <c r="EC129" s="10"/>
      <c r="ED129" s="10"/>
      <c r="EE129" s="10"/>
      <c r="EF129" s="10"/>
      <c r="EG129" s="10"/>
      <c r="EH129" s="10"/>
      <c r="EI129" s="10"/>
      <c r="EJ129" s="10"/>
      <c r="EK129" s="10"/>
      <c r="EL129" s="10"/>
      <c r="EM129" s="10"/>
      <c r="EN129" s="10"/>
      <c r="EO129" s="10"/>
      <c r="EP129" s="10"/>
      <c r="EQ129" s="10"/>
      <c r="ER129" s="10"/>
      <c r="ES129" s="10"/>
      <c r="ET129" s="10"/>
      <c r="EU129" s="10"/>
      <c r="EV129" s="10"/>
      <c r="EW129" s="10"/>
      <c r="EX129" s="10"/>
      <c r="EY129" s="10"/>
      <c r="EZ129" s="10"/>
      <c r="FA129" s="10"/>
      <c r="FB129" s="10"/>
      <c r="FC129" s="10"/>
      <c r="FD129" s="10"/>
      <c r="FE129" s="10"/>
      <c r="FF129" s="10"/>
      <c r="FG129" s="10"/>
      <c r="FH129" s="10"/>
      <c r="FI129" s="10"/>
      <c r="FJ129" s="10"/>
      <c r="FK129" s="10"/>
      <c r="FL129" s="10"/>
      <c r="FM129" s="10"/>
      <c r="FN129" s="10"/>
      <c r="FO129" s="10"/>
      <c r="FP129" s="10"/>
      <c r="FQ129" s="10"/>
      <c r="FR129" s="10"/>
      <c r="FS129" s="10"/>
      <c r="FT129" s="10"/>
      <c r="FU129" s="10"/>
      <c r="FV129" s="10"/>
      <c r="FW129" s="10"/>
      <c r="FX129" s="10"/>
      <c r="FY129" s="10"/>
      <c r="FZ129" s="10"/>
      <c r="GA129" s="10"/>
      <c r="GB129" s="10"/>
      <c r="GC129" s="10"/>
      <c r="GD129" s="10"/>
      <c r="GE129" s="10"/>
      <c r="GF129" s="10"/>
      <c r="GG129" s="10"/>
      <c r="GH129" s="10"/>
      <c r="GI129" s="10"/>
      <c r="GJ129" s="10"/>
      <c r="GK129" s="10"/>
      <c r="GL129" s="10"/>
      <c r="GM129" s="10"/>
      <c r="GN129" s="10"/>
      <c r="GO129" s="10"/>
      <c r="GP129" s="10"/>
      <c r="GQ129" s="10"/>
      <c r="GR129" s="10"/>
      <c r="GS129" s="10"/>
      <c r="GT129" s="10"/>
      <c r="GU129" s="10"/>
      <c r="GV129" s="10"/>
      <c r="GW129" s="10"/>
      <c r="GX129" s="10"/>
      <c r="GY129" s="10"/>
      <c r="GZ129" s="10"/>
      <c r="HA129" s="10"/>
      <c r="HB129" s="10"/>
      <c r="HC129" s="10"/>
      <c r="HD129" s="10"/>
      <c r="HE129" s="10"/>
      <c r="HF129" s="10"/>
      <c r="HG129" s="10"/>
      <c r="HH129" s="10"/>
      <c r="HI129" s="10"/>
      <c r="HJ129" s="10"/>
      <c r="HK129" s="10"/>
      <c r="HL129" s="10"/>
      <c r="HM129" s="10"/>
      <c r="HN129" s="10"/>
      <c r="HO129" s="10"/>
      <c r="HP129" s="10"/>
      <c r="HQ129" s="10"/>
      <c r="HR129" s="10"/>
      <c r="HS129" s="10"/>
      <c r="HT129" s="10"/>
      <c r="HU129" s="10"/>
      <c r="HV129" s="10"/>
      <c r="HW129" s="10"/>
      <c r="HX129" s="10"/>
      <c r="HY129" s="10"/>
      <c r="HZ129" s="10"/>
      <c r="IA129" s="10"/>
      <c r="IB129" s="10"/>
      <c r="IC129" s="10"/>
      <c r="ID129" s="10"/>
      <c r="IE129" s="10"/>
      <c r="IF129" s="10"/>
      <c r="IG129" s="10"/>
      <c r="IH129" s="10"/>
      <c r="II129" s="10"/>
      <c r="IJ129" s="10"/>
      <c r="IK129" s="10"/>
      <c r="IL129" s="10"/>
      <c r="IM129" s="10"/>
      <c r="IN129" s="10"/>
      <c r="IO129" s="10"/>
      <c r="IP129" s="10"/>
      <c r="IQ129" s="10"/>
      <c r="IR129" s="10"/>
      <c r="IS129" s="10"/>
      <c r="IT129" s="10"/>
      <c r="IU129" s="10"/>
      <c r="IV129" s="10"/>
    </row>
    <row r="130" spans="1:256" ht="47.25">
      <c r="A130" s="12">
        <f t="shared" si="9"/>
        <v>27</v>
      </c>
      <c r="B130" s="12" t="s">
        <v>513</v>
      </c>
      <c r="C130" s="12" t="s">
        <v>188</v>
      </c>
      <c r="D130" s="12" t="s">
        <v>223</v>
      </c>
      <c r="E130" s="25" t="s">
        <v>514</v>
      </c>
      <c r="F130" s="14">
        <f>H130+L130</f>
        <v>241000000</v>
      </c>
      <c r="G130" s="14">
        <v>0</v>
      </c>
      <c r="H130" s="14">
        <v>120000000</v>
      </c>
      <c r="I130" s="15"/>
      <c r="J130" s="16"/>
      <c r="K130" s="16"/>
      <c r="L130" s="18">
        <v>121000000</v>
      </c>
      <c r="M130" s="18"/>
      <c r="N130" s="18"/>
      <c r="O130" s="26"/>
      <c r="P130" s="26"/>
      <c r="Q130" s="26"/>
      <c r="R130" s="26">
        <f t="shared" si="8"/>
        <v>0</v>
      </c>
      <c r="S130" s="30" t="s">
        <v>679</v>
      </c>
      <c r="T130" s="10"/>
    </row>
    <row r="131" spans="1:256">
      <c r="A131" s="12">
        <f t="shared" si="9"/>
        <v>28</v>
      </c>
      <c r="B131" s="12" t="s">
        <v>515</v>
      </c>
      <c r="C131" s="12" t="s">
        <v>188</v>
      </c>
      <c r="D131" s="12" t="s">
        <v>169</v>
      </c>
      <c r="E131" s="39" t="s">
        <v>516</v>
      </c>
      <c r="F131" s="14">
        <f>350000000</f>
        <v>350000000</v>
      </c>
      <c r="G131" s="14">
        <v>0</v>
      </c>
      <c r="H131" s="44">
        <v>308000000</v>
      </c>
      <c r="I131" s="15"/>
      <c r="J131" s="16"/>
      <c r="K131" s="16"/>
      <c r="L131" s="18">
        <v>42000000</v>
      </c>
      <c r="M131" s="18"/>
      <c r="N131" s="18"/>
      <c r="O131" s="26"/>
      <c r="P131" s="26"/>
      <c r="Q131" s="26"/>
      <c r="R131" s="26">
        <f t="shared" si="8"/>
        <v>0</v>
      </c>
      <c r="S131" s="30" t="s">
        <v>680</v>
      </c>
      <c r="T131" s="10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48"/>
      <c r="AM131" s="48"/>
      <c r="AN131" s="48"/>
      <c r="AO131" s="48"/>
      <c r="AP131" s="48"/>
      <c r="AQ131" s="48"/>
      <c r="AR131" s="48"/>
      <c r="AS131" s="48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  <c r="BF131" s="48"/>
      <c r="BG131" s="48"/>
      <c r="BH131" s="48"/>
      <c r="BI131" s="48"/>
      <c r="BJ131" s="48"/>
      <c r="BK131" s="48"/>
      <c r="BL131" s="48"/>
      <c r="BM131" s="48"/>
      <c r="BN131" s="48"/>
      <c r="BO131" s="48"/>
      <c r="BP131" s="48"/>
      <c r="BQ131" s="48"/>
      <c r="BR131" s="48"/>
      <c r="BS131" s="48"/>
      <c r="BT131" s="48"/>
      <c r="BU131" s="48"/>
      <c r="BV131" s="48"/>
      <c r="BW131" s="48"/>
      <c r="BX131" s="48"/>
      <c r="BY131" s="48"/>
      <c r="BZ131" s="48"/>
      <c r="CA131" s="48"/>
      <c r="CB131" s="48"/>
      <c r="CC131" s="48"/>
      <c r="CD131" s="48"/>
      <c r="CE131" s="48"/>
      <c r="CF131" s="48"/>
      <c r="CG131" s="48"/>
      <c r="CH131" s="48"/>
      <c r="CI131" s="48"/>
      <c r="CJ131" s="48"/>
      <c r="CK131" s="48"/>
      <c r="CL131" s="48"/>
      <c r="CM131" s="48"/>
      <c r="CN131" s="48"/>
      <c r="CO131" s="48"/>
      <c r="CP131" s="48"/>
      <c r="CQ131" s="48"/>
      <c r="CR131" s="48"/>
      <c r="CS131" s="48"/>
      <c r="CT131" s="48"/>
      <c r="CU131" s="48"/>
      <c r="CV131" s="48"/>
      <c r="CW131" s="48"/>
      <c r="CX131" s="48"/>
      <c r="CY131" s="48"/>
      <c r="CZ131" s="48"/>
      <c r="DA131" s="48"/>
      <c r="DB131" s="48"/>
      <c r="DC131" s="48"/>
      <c r="DD131" s="48"/>
      <c r="DE131" s="48"/>
      <c r="DF131" s="48"/>
      <c r="DG131" s="48"/>
      <c r="DH131" s="48"/>
      <c r="DI131" s="48"/>
      <c r="DJ131" s="48"/>
      <c r="DK131" s="48"/>
      <c r="DL131" s="48"/>
      <c r="DM131" s="48"/>
      <c r="DN131" s="48"/>
      <c r="DO131" s="48"/>
      <c r="DP131" s="48"/>
      <c r="DQ131" s="48"/>
      <c r="DR131" s="48"/>
      <c r="DS131" s="48"/>
      <c r="DT131" s="48"/>
      <c r="DU131" s="48"/>
      <c r="DV131" s="48"/>
      <c r="DW131" s="48"/>
      <c r="DX131" s="48"/>
      <c r="DY131" s="48"/>
      <c r="DZ131" s="48"/>
      <c r="EA131" s="48"/>
      <c r="EB131" s="48"/>
      <c r="EC131" s="48"/>
      <c r="ED131" s="48"/>
      <c r="EE131" s="48"/>
      <c r="EF131" s="48"/>
      <c r="EG131" s="48"/>
      <c r="EH131" s="48"/>
      <c r="EI131" s="48"/>
      <c r="EJ131" s="48"/>
      <c r="EK131" s="48"/>
      <c r="EL131" s="48"/>
      <c r="EM131" s="48"/>
      <c r="EN131" s="48"/>
      <c r="EO131" s="48"/>
      <c r="EP131" s="48"/>
      <c r="EQ131" s="48"/>
      <c r="ER131" s="48"/>
      <c r="ES131" s="48"/>
      <c r="ET131" s="48"/>
      <c r="EU131" s="48"/>
      <c r="EV131" s="48"/>
      <c r="EW131" s="48"/>
      <c r="EX131" s="48"/>
      <c r="EY131" s="48"/>
      <c r="EZ131" s="48"/>
      <c r="FA131" s="48"/>
      <c r="FB131" s="48"/>
      <c r="FC131" s="48"/>
      <c r="FD131" s="48"/>
      <c r="FE131" s="48"/>
      <c r="FF131" s="48"/>
      <c r="FG131" s="48"/>
      <c r="FH131" s="48"/>
      <c r="FI131" s="48"/>
      <c r="FJ131" s="48"/>
      <c r="FK131" s="48"/>
      <c r="FL131" s="48"/>
      <c r="FM131" s="48"/>
      <c r="FN131" s="48"/>
      <c r="FO131" s="48"/>
      <c r="FP131" s="48"/>
      <c r="FQ131" s="48"/>
      <c r="FR131" s="48"/>
      <c r="FS131" s="48"/>
      <c r="FT131" s="48"/>
      <c r="FU131" s="48"/>
      <c r="FV131" s="48"/>
      <c r="FW131" s="48"/>
      <c r="FX131" s="48"/>
      <c r="FY131" s="48"/>
      <c r="FZ131" s="48"/>
      <c r="GA131" s="48"/>
      <c r="GB131" s="48"/>
      <c r="GC131" s="48"/>
      <c r="GD131" s="48"/>
      <c r="GE131" s="48"/>
      <c r="GF131" s="48"/>
      <c r="GG131" s="48"/>
      <c r="GH131" s="48"/>
      <c r="GI131" s="48"/>
      <c r="GJ131" s="48"/>
      <c r="GK131" s="48"/>
      <c r="GL131" s="48"/>
      <c r="GM131" s="48"/>
      <c r="GN131" s="48"/>
      <c r="GO131" s="48"/>
      <c r="GP131" s="48"/>
      <c r="GQ131" s="48"/>
      <c r="GR131" s="48"/>
      <c r="GS131" s="48"/>
      <c r="GT131" s="48"/>
      <c r="GU131" s="48"/>
      <c r="GV131" s="48"/>
      <c r="GW131" s="48"/>
      <c r="GX131" s="48"/>
      <c r="GY131" s="48"/>
      <c r="GZ131" s="48"/>
      <c r="HA131" s="48"/>
      <c r="HB131" s="48"/>
      <c r="HC131" s="48"/>
      <c r="HD131" s="48"/>
      <c r="HE131" s="48"/>
      <c r="HF131" s="48"/>
      <c r="HG131" s="48"/>
      <c r="HH131" s="48"/>
      <c r="HI131" s="48"/>
      <c r="HJ131" s="48"/>
      <c r="HK131" s="48"/>
      <c r="HL131" s="48"/>
      <c r="HM131" s="48"/>
      <c r="HN131" s="48"/>
      <c r="HO131" s="48"/>
      <c r="HP131" s="48"/>
      <c r="HQ131" s="48"/>
      <c r="HR131" s="48"/>
      <c r="HS131" s="48"/>
      <c r="HT131" s="48"/>
      <c r="HU131" s="48"/>
      <c r="HV131" s="48"/>
      <c r="HW131" s="48"/>
      <c r="HX131" s="48"/>
      <c r="HY131" s="48"/>
      <c r="HZ131" s="48"/>
      <c r="IA131" s="48"/>
      <c r="IB131" s="48"/>
      <c r="IC131" s="48"/>
      <c r="ID131" s="48"/>
      <c r="IE131" s="48"/>
      <c r="IF131" s="48"/>
      <c r="IG131" s="48"/>
      <c r="IH131" s="48"/>
      <c r="II131" s="48"/>
      <c r="IJ131" s="48"/>
      <c r="IK131" s="48"/>
      <c r="IL131" s="48"/>
      <c r="IM131" s="48"/>
      <c r="IN131" s="48"/>
      <c r="IO131" s="48"/>
      <c r="IP131" s="48"/>
      <c r="IQ131" s="48"/>
      <c r="IR131" s="48"/>
      <c r="IS131" s="48"/>
      <c r="IT131" s="48"/>
      <c r="IU131" s="48"/>
      <c r="IV131" s="48"/>
    </row>
    <row r="132" spans="1:256" ht="31.5">
      <c r="A132" s="12">
        <f>A130+1</f>
        <v>28</v>
      </c>
      <c r="B132" s="12" t="s">
        <v>248</v>
      </c>
      <c r="C132" s="12" t="s">
        <v>188</v>
      </c>
      <c r="D132" s="12" t="s">
        <v>27</v>
      </c>
      <c r="E132" s="39" t="s">
        <v>249</v>
      </c>
      <c r="F132" s="14">
        <v>20000000</v>
      </c>
      <c r="G132" s="14"/>
      <c r="H132" s="44"/>
      <c r="I132" s="15"/>
      <c r="J132" s="16"/>
      <c r="K132" s="16"/>
      <c r="L132" s="18"/>
      <c r="M132" s="18"/>
      <c r="N132" s="14">
        <v>20000000</v>
      </c>
      <c r="O132" s="26"/>
      <c r="P132" s="26"/>
      <c r="Q132" s="14"/>
      <c r="R132" s="26">
        <f t="shared" si="8"/>
        <v>0</v>
      </c>
      <c r="S132" s="30" t="s">
        <v>250</v>
      </c>
      <c r="T132" s="10"/>
    </row>
    <row r="133" spans="1:256" ht="31.5">
      <c r="A133" s="12">
        <f>A131+1</f>
        <v>29</v>
      </c>
      <c r="B133" s="12" t="s">
        <v>248</v>
      </c>
      <c r="C133" s="12" t="s">
        <v>188</v>
      </c>
      <c r="D133" s="12" t="s">
        <v>27</v>
      </c>
      <c r="E133" s="39" t="s">
        <v>251</v>
      </c>
      <c r="F133" s="14">
        <v>200000000</v>
      </c>
      <c r="G133" s="14"/>
      <c r="H133" s="44"/>
      <c r="I133" s="15"/>
      <c r="J133" s="16"/>
      <c r="K133" s="16"/>
      <c r="L133" s="18"/>
      <c r="M133" s="18"/>
      <c r="N133" s="14"/>
      <c r="O133" s="26"/>
      <c r="P133" s="26"/>
      <c r="Q133" s="14">
        <v>200000000</v>
      </c>
      <c r="R133" s="26">
        <f t="shared" si="8"/>
        <v>0</v>
      </c>
      <c r="S133" s="30"/>
      <c r="T133" s="10"/>
    </row>
    <row r="134" spans="1:256" s="48" customFormat="1" ht="31.5">
      <c r="A134" s="12">
        <f t="shared" si="9"/>
        <v>30</v>
      </c>
      <c r="B134" s="12" t="s">
        <v>517</v>
      </c>
      <c r="C134" s="31" t="s">
        <v>188</v>
      </c>
      <c r="D134" s="41" t="s">
        <v>57</v>
      </c>
      <c r="E134" s="42" t="s">
        <v>518</v>
      </c>
      <c r="F134" s="14">
        <v>9000000</v>
      </c>
      <c r="G134" s="14">
        <v>0</v>
      </c>
      <c r="H134" s="44">
        <v>9000000</v>
      </c>
      <c r="I134" s="31"/>
      <c r="J134" s="31"/>
      <c r="K134" s="45"/>
      <c r="L134" s="17"/>
      <c r="M134" s="18"/>
      <c r="N134" s="18"/>
      <c r="O134" s="29"/>
      <c r="P134" s="29"/>
      <c r="Q134" s="29"/>
      <c r="R134" s="26">
        <f t="shared" si="8"/>
        <v>0</v>
      </c>
      <c r="S134" s="112" t="s">
        <v>647</v>
      </c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  <c r="CW134" s="10"/>
      <c r="CX134" s="10"/>
      <c r="CY134" s="10"/>
      <c r="CZ134" s="10"/>
      <c r="DA134" s="10"/>
      <c r="DB134" s="10"/>
      <c r="DC134" s="10"/>
      <c r="DD134" s="10"/>
      <c r="DE134" s="10"/>
      <c r="DF134" s="10"/>
      <c r="DG134" s="10"/>
      <c r="DH134" s="10"/>
      <c r="DI134" s="10"/>
      <c r="DJ134" s="10"/>
      <c r="DK134" s="10"/>
      <c r="DL134" s="10"/>
      <c r="DM134" s="10"/>
      <c r="DN134" s="10"/>
      <c r="DO134" s="10"/>
      <c r="DP134" s="10"/>
      <c r="DQ134" s="10"/>
      <c r="DR134" s="10"/>
      <c r="DS134" s="10"/>
      <c r="DT134" s="10"/>
      <c r="DU134" s="10"/>
      <c r="DV134" s="10"/>
      <c r="DW134" s="10"/>
      <c r="DX134" s="10"/>
      <c r="DY134" s="10"/>
      <c r="DZ134" s="10"/>
      <c r="EA134" s="10"/>
      <c r="EB134" s="10"/>
      <c r="EC134" s="10"/>
      <c r="ED134" s="10"/>
      <c r="EE134" s="10"/>
      <c r="EF134" s="10"/>
      <c r="EG134" s="10"/>
      <c r="EH134" s="10"/>
      <c r="EI134" s="10"/>
      <c r="EJ134" s="10"/>
      <c r="EK134" s="10"/>
      <c r="EL134" s="10"/>
      <c r="EM134" s="10"/>
      <c r="EN134" s="10"/>
      <c r="EO134" s="10"/>
      <c r="EP134" s="10"/>
      <c r="EQ134" s="10"/>
      <c r="ER134" s="10"/>
      <c r="ES134" s="10"/>
      <c r="ET134" s="10"/>
      <c r="EU134" s="10"/>
      <c r="EV134" s="10"/>
      <c r="EW134" s="10"/>
      <c r="EX134" s="10"/>
      <c r="EY134" s="10"/>
      <c r="EZ134" s="10"/>
      <c r="FA134" s="10"/>
      <c r="FB134" s="10"/>
      <c r="FC134" s="10"/>
      <c r="FD134" s="10"/>
      <c r="FE134" s="10"/>
      <c r="FF134" s="10"/>
      <c r="FG134" s="10"/>
      <c r="FH134" s="10"/>
      <c r="FI134" s="10"/>
      <c r="FJ134" s="10"/>
      <c r="FK134" s="10"/>
      <c r="FL134" s="10"/>
      <c r="FM134" s="10"/>
      <c r="FN134" s="10"/>
      <c r="FO134" s="10"/>
      <c r="FP134" s="10"/>
      <c r="FQ134" s="10"/>
      <c r="FR134" s="10"/>
      <c r="FS134" s="10"/>
      <c r="FT134" s="10"/>
      <c r="FU134" s="10"/>
      <c r="FV134" s="10"/>
      <c r="FW134" s="10"/>
      <c r="FX134" s="10"/>
      <c r="FY134" s="10"/>
      <c r="FZ134" s="10"/>
      <c r="GA134" s="10"/>
      <c r="GB134" s="10"/>
      <c r="GC134" s="10"/>
      <c r="GD134" s="10"/>
      <c r="GE134" s="10"/>
      <c r="GF134" s="10"/>
      <c r="GG134" s="10"/>
      <c r="GH134" s="10"/>
      <c r="GI134" s="10"/>
      <c r="GJ134" s="10"/>
      <c r="GK134" s="10"/>
      <c r="GL134" s="10"/>
      <c r="GM134" s="10"/>
      <c r="GN134" s="10"/>
      <c r="GO134" s="10"/>
      <c r="GP134" s="10"/>
      <c r="GQ134" s="10"/>
      <c r="GR134" s="10"/>
      <c r="GS134" s="10"/>
      <c r="GT134" s="10"/>
      <c r="GU134" s="10"/>
      <c r="GV134" s="10"/>
      <c r="GW134" s="10"/>
      <c r="GX134" s="10"/>
      <c r="GY134" s="10"/>
      <c r="GZ134" s="10"/>
      <c r="HA134" s="10"/>
      <c r="HB134" s="10"/>
      <c r="HC134" s="10"/>
      <c r="HD134" s="10"/>
      <c r="HE134" s="10"/>
      <c r="HF134" s="10"/>
      <c r="HG134" s="10"/>
      <c r="HH134" s="10"/>
      <c r="HI134" s="10"/>
      <c r="HJ134" s="10"/>
      <c r="HK134" s="10"/>
      <c r="HL134" s="10"/>
      <c r="HM134" s="10"/>
      <c r="HN134" s="10"/>
      <c r="HO134" s="10"/>
      <c r="HP134" s="10"/>
      <c r="HQ134" s="10"/>
      <c r="HR134" s="10"/>
      <c r="HS134" s="10"/>
      <c r="HT134" s="10"/>
      <c r="HU134" s="10"/>
      <c r="HV134" s="10"/>
      <c r="HW134" s="10"/>
      <c r="HX134" s="10"/>
      <c r="HY134" s="10"/>
      <c r="HZ134" s="10"/>
      <c r="IA134" s="10"/>
      <c r="IB134" s="10"/>
      <c r="IC134" s="10"/>
      <c r="ID134" s="10"/>
      <c r="IE134" s="10"/>
      <c r="IF134" s="10"/>
      <c r="IG134" s="10"/>
      <c r="IH134" s="10"/>
      <c r="II134" s="10"/>
      <c r="IJ134" s="10"/>
      <c r="IK134" s="10"/>
      <c r="IL134" s="10"/>
      <c r="IM134" s="10"/>
      <c r="IN134" s="10"/>
      <c r="IO134" s="10"/>
      <c r="IP134" s="10"/>
      <c r="IQ134" s="10"/>
      <c r="IR134" s="10"/>
      <c r="IS134" s="10"/>
      <c r="IT134" s="10"/>
      <c r="IU134" s="10"/>
      <c r="IV134" s="10"/>
    </row>
    <row r="135" spans="1:256" s="48" customFormat="1" ht="47.25">
      <c r="A135" s="12">
        <f t="shared" si="9"/>
        <v>31</v>
      </c>
      <c r="B135" s="12" t="s">
        <v>252</v>
      </c>
      <c r="C135" s="12" t="s">
        <v>188</v>
      </c>
      <c r="D135" s="12" t="s">
        <v>253</v>
      </c>
      <c r="E135" s="25" t="s">
        <v>254</v>
      </c>
      <c r="F135" s="14">
        <v>200000000</v>
      </c>
      <c r="G135" s="14">
        <v>0</v>
      </c>
      <c r="H135" s="14"/>
      <c r="I135" s="15">
        <v>70000000</v>
      </c>
      <c r="J135" s="16">
        <f>130000000-42000000</f>
        <v>88000000</v>
      </c>
      <c r="K135" s="16">
        <v>0</v>
      </c>
      <c r="L135" s="17"/>
      <c r="M135" s="18"/>
      <c r="N135" s="18"/>
      <c r="O135" s="26">
        <v>42000000</v>
      </c>
      <c r="P135" s="26"/>
      <c r="Q135" s="26"/>
      <c r="R135" s="26">
        <f t="shared" si="8"/>
        <v>0</v>
      </c>
      <c r="S135" s="30" t="s">
        <v>255</v>
      </c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  <c r="CW135" s="10"/>
      <c r="CX135" s="10"/>
      <c r="CY135" s="10"/>
      <c r="CZ135" s="10"/>
      <c r="DA135" s="10"/>
      <c r="DB135" s="10"/>
      <c r="DC135" s="10"/>
      <c r="DD135" s="10"/>
      <c r="DE135" s="10"/>
      <c r="DF135" s="10"/>
      <c r="DG135" s="10"/>
      <c r="DH135" s="10"/>
      <c r="DI135" s="10"/>
      <c r="DJ135" s="10"/>
      <c r="DK135" s="10"/>
      <c r="DL135" s="10"/>
      <c r="DM135" s="10"/>
      <c r="DN135" s="10"/>
      <c r="DO135" s="10"/>
      <c r="DP135" s="10"/>
      <c r="DQ135" s="10"/>
      <c r="DR135" s="10"/>
      <c r="DS135" s="10"/>
      <c r="DT135" s="10"/>
      <c r="DU135" s="10"/>
      <c r="DV135" s="10"/>
      <c r="DW135" s="10"/>
      <c r="DX135" s="10"/>
      <c r="DY135" s="10"/>
      <c r="DZ135" s="10"/>
      <c r="EA135" s="10"/>
      <c r="EB135" s="10"/>
      <c r="EC135" s="10"/>
      <c r="ED135" s="10"/>
      <c r="EE135" s="10"/>
      <c r="EF135" s="10"/>
      <c r="EG135" s="10"/>
      <c r="EH135" s="10"/>
      <c r="EI135" s="10"/>
      <c r="EJ135" s="10"/>
      <c r="EK135" s="10"/>
      <c r="EL135" s="10"/>
      <c r="EM135" s="10"/>
      <c r="EN135" s="10"/>
      <c r="EO135" s="10"/>
      <c r="EP135" s="10"/>
      <c r="EQ135" s="10"/>
      <c r="ER135" s="10"/>
      <c r="ES135" s="10"/>
      <c r="ET135" s="10"/>
      <c r="EU135" s="10"/>
      <c r="EV135" s="10"/>
      <c r="EW135" s="10"/>
      <c r="EX135" s="10"/>
      <c r="EY135" s="10"/>
      <c r="EZ135" s="10"/>
      <c r="FA135" s="10"/>
      <c r="FB135" s="10"/>
      <c r="FC135" s="10"/>
      <c r="FD135" s="10"/>
      <c r="FE135" s="10"/>
      <c r="FF135" s="10"/>
      <c r="FG135" s="10"/>
      <c r="FH135" s="10"/>
      <c r="FI135" s="10"/>
      <c r="FJ135" s="10"/>
      <c r="FK135" s="10"/>
      <c r="FL135" s="10"/>
      <c r="FM135" s="10"/>
      <c r="FN135" s="10"/>
      <c r="FO135" s="10"/>
      <c r="FP135" s="10"/>
      <c r="FQ135" s="10"/>
      <c r="FR135" s="10"/>
      <c r="FS135" s="10"/>
      <c r="FT135" s="10"/>
      <c r="FU135" s="10"/>
      <c r="FV135" s="10"/>
      <c r="FW135" s="10"/>
      <c r="FX135" s="10"/>
      <c r="FY135" s="10"/>
      <c r="FZ135" s="10"/>
      <c r="GA135" s="10"/>
      <c r="GB135" s="10"/>
      <c r="GC135" s="10"/>
      <c r="GD135" s="10"/>
      <c r="GE135" s="10"/>
      <c r="GF135" s="10"/>
      <c r="GG135" s="10"/>
      <c r="GH135" s="10"/>
      <c r="GI135" s="10"/>
      <c r="GJ135" s="10"/>
      <c r="GK135" s="10"/>
      <c r="GL135" s="10"/>
      <c r="GM135" s="10"/>
      <c r="GN135" s="10"/>
      <c r="GO135" s="10"/>
      <c r="GP135" s="10"/>
      <c r="GQ135" s="10"/>
      <c r="GR135" s="10"/>
      <c r="GS135" s="10"/>
      <c r="GT135" s="10"/>
      <c r="GU135" s="10"/>
      <c r="GV135" s="10"/>
      <c r="GW135" s="10"/>
      <c r="GX135" s="10"/>
      <c r="GY135" s="10"/>
      <c r="GZ135" s="10"/>
      <c r="HA135" s="10"/>
      <c r="HB135" s="10"/>
      <c r="HC135" s="10"/>
      <c r="HD135" s="10"/>
      <c r="HE135" s="10"/>
      <c r="HF135" s="10"/>
      <c r="HG135" s="10"/>
      <c r="HH135" s="10"/>
      <c r="HI135" s="10"/>
      <c r="HJ135" s="10"/>
      <c r="HK135" s="10"/>
      <c r="HL135" s="10"/>
      <c r="HM135" s="10"/>
      <c r="HN135" s="10"/>
      <c r="HO135" s="10"/>
      <c r="HP135" s="10"/>
      <c r="HQ135" s="10"/>
      <c r="HR135" s="10"/>
      <c r="HS135" s="10"/>
      <c r="HT135" s="10"/>
      <c r="HU135" s="10"/>
      <c r="HV135" s="10"/>
      <c r="HW135" s="10"/>
      <c r="HX135" s="10"/>
      <c r="HY135" s="10"/>
      <c r="HZ135" s="10"/>
      <c r="IA135" s="10"/>
      <c r="IB135" s="10"/>
      <c r="IC135" s="10"/>
      <c r="ID135" s="10"/>
      <c r="IE135" s="10"/>
      <c r="IF135" s="10"/>
      <c r="IG135" s="10"/>
      <c r="IH135" s="10"/>
      <c r="II135" s="10"/>
      <c r="IJ135" s="10"/>
      <c r="IK135" s="10"/>
      <c r="IL135" s="10"/>
      <c r="IM135" s="10"/>
      <c r="IN135" s="10"/>
      <c r="IO135" s="10"/>
      <c r="IP135" s="10"/>
      <c r="IQ135" s="10"/>
      <c r="IR135" s="10"/>
      <c r="IS135" s="10"/>
      <c r="IT135" s="10"/>
      <c r="IU135" s="10"/>
      <c r="IV135" s="10"/>
    </row>
    <row r="136" spans="1:256" ht="31.5">
      <c r="A136" s="12">
        <f>A134+1</f>
        <v>31</v>
      </c>
      <c r="B136" s="12" t="s">
        <v>257</v>
      </c>
      <c r="C136" s="12" t="s">
        <v>188</v>
      </c>
      <c r="D136" s="12" t="s">
        <v>258</v>
      </c>
      <c r="E136" s="25" t="s">
        <v>259</v>
      </c>
      <c r="F136" s="14">
        <v>729600000</v>
      </c>
      <c r="G136" s="14">
        <v>445600000</v>
      </c>
      <c r="H136" s="14"/>
      <c r="I136" s="15">
        <v>70000000</v>
      </c>
      <c r="J136" s="16">
        <v>214000000</v>
      </c>
      <c r="K136" s="16">
        <v>0</v>
      </c>
      <c r="L136" s="17"/>
      <c r="M136" s="18"/>
      <c r="N136" s="18"/>
      <c r="O136" s="26"/>
      <c r="P136" s="26"/>
      <c r="Q136" s="14"/>
      <c r="R136" s="26">
        <f t="shared" si="8"/>
        <v>0</v>
      </c>
      <c r="S136" s="14" t="s">
        <v>260</v>
      </c>
      <c r="T136" s="10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  <c r="BF136" s="48"/>
      <c r="BG136" s="48"/>
      <c r="BH136" s="48"/>
      <c r="BI136" s="48"/>
      <c r="BJ136" s="48"/>
      <c r="BK136" s="48"/>
      <c r="BL136" s="48"/>
      <c r="BM136" s="48"/>
      <c r="BN136" s="48"/>
      <c r="BO136" s="48"/>
      <c r="BP136" s="48"/>
      <c r="BQ136" s="48"/>
      <c r="BR136" s="48"/>
      <c r="BS136" s="48"/>
      <c r="BT136" s="48"/>
      <c r="BU136" s="48"/>
      <c r="BV136" s="48"/>
      <c r="BW136" s="48"/>
      <c r="BX136" s="48"/>
      <c r="BY136" s="48"/>
      <c r="BZ136" s="48"/>
      <c r="CA136" s="48"/>
      <c r="CB136" s="48"/>
      <c r="CC136" s="48"/>
      <c r="CD136" s="48"/>
      <c r="CE136" s="48"/>
      <c r="CF136" s="48"/>
      <c r="CG136" s="48"/>
      <c r="CH136" s="48"/>
      <c r="CI136" s="48"/>
      <c r="CJ136" s="48"/>
      <c r="CK136" s="48"/>
      <c r="CL136" s="48"/>
      <c r="CM136" s="48"/>
      <c r="CN136" s="48"/>
      <c r="CO136" s="48"/>
      <c r="CP136" s="48"/>
      <c r="CQ136" s="48"/>
      <c r="CR136" s="48"/>
      <c r="CS136" s="48"/>
      <c r="CT136" s="48"/>
      <c r="CU136" s="48"/>
      <c r="CV136" s="48"/>
      <c r="CW136" s="48"/>
      <c r="CX136" s="48"/>
      <c r="CY136" s="48"/>
      <c r="CZ136" s="48"/>
      <c r="DA136" s="48"/>
      <c r="DB136" s="48"/>
      <c r="DC136" s="48"/>
      <c r="DD136" s="48"/>
      <c r="DE136" s="48"/>
      <c r="DF136" s="48"/>
      <c r="DG136" s="48"/>
      <c r="DH136" s="48"/>
      <c r="DI136" s="48"/>
      <c r="DJ136" s="48"/>
      <c r="DK136" s="48"/>
      <c r="DL136" s="48"/>
      <c r="DM136" s="48"/>
      <c r="DN136" s="48"/>
      <c r="DO136" s="48"/>
      <c r="DP136" s="48"/>
      <c r="DQ136" s="48"/>
      <c r="DR136" s="48"/>
      <c r="DS136" s="48"/>
      <c r="DT136" s="48"/>
      <c r="DU136" s="48"/>
      <c r="DV136" s="48"/>
      <c r="DW136" s="48"/>
      <c r="DX136" s="48"/>
      <c r="DY136" s="48"/>
      <c r="DZ136" s="48"/>
      <c r="EA136" s="48"/>
      <c r="EB136" s="48"/>
      <c r="EC136" s="48"/>
      <c r="ED136" s="48"/>
      <c r="EE136" s="48"/>
      <c r="EF136" s="48"/>
      <c r="EG136" s="48"/>
      <c r="EH136" s="48"/>
      <c r="EI136" s="48"/>
      <c r="EJ136" s="48"/>
      <c r="EK136" s="48"/>
      <c r="EL136" s="48"/>
      <c r="EM136" s="48"/>
      <c r="EN136" s="48"/>
      <c r="EO136" s="48"/>
      <c r="EP136" s="48"/>
      <c r="EQ136" s="48"/>
      <c r="ER136" s="48"/>
      <c r="ES136" s="48"/>
      <c r="ET136" s="48"/>
      <c r="EU136" s="48"/>
      <c r="EV136" s="48"/>
      <c r="EW136" s="48"/>
      <c r="EX136" s="48"/>
      <c r="EY136" s="48"/>
      <c r="EZ136" s="48"/>
      <c r="FA136" s="48"/>
      <c r="FB136" s="48"/>
      <c r="FC136" s="48"/>
      <c r="FD136" s="48"/>
      <c r="FE136" s="48"/>
      <c r="FF136" s="48"/>
      <c r="FG136" s="48"/>
      <c r="FH136" s="48"/>
      <c r="FI136" s="48"/>
      <c r="FJ136" s="48"/>
      <c r="FK136" s="48"/>
      <c r="FL136" s="48"/>
      <c r="FM136" s="48"/>
      <c r="FN136" s="48"/>
      <c r="FO136" s="48"/>
      <c r="FP136" s="48"/>
      <c r="FQ136" s="48"/>
      <c r="FR136" s="48"/>
      <c r="FS136" s="48"/>
      <c r="FT136" s="48"/>
      <c r="FU136" s="48"/>
      <c r="FV136" s="48"/>
      <c r="FW136" s="48"/>
      <c r="FX136" s="48"/>
      <c r="FY136" s="48"/>
      <c r="FZ136" s="48"/>
      <c r="GA136" s="48"/>
      <c r="GB136" s="48"/>
      <c r="GC136" s="48"/>
      <c r="GD136" s="48"/>
      <c r="GE136" s="48"/>
      <c r="GF136" s="48"/>
      <c r="GG136" s="48"/>
      <c r="GH136" s="48"/>
      <c r="GI136" s="48"/>
      <c r="GJ136" s="48"/>
      <c r="GK136" s="48"/>
      <c r="GL136" s="48"/>
      <c r="GM136" s="48"/>
      <c r="GN136" s="48"/>
      <c r="GO136" s="48"/>
      <c r="GP136" s="48"/>
      <c r="GQ136" s="48"/>
      <c r="GR136" s="48"/>
      <c r="GS136" s="48"/>
      <c r="GT136" s="48"/>
      <c r="GU136" s="48"/>
      <c r="GV136" s="48"/>
      <c r="GW136" s="48"/>
      <c r="GX136" s="48"/>
      <c r="GY136" s="48"/>
      <c r="GZ136" s="48"/>
      <c r="HA136" s="48"/>
      <c r="HB136" s="48"/>
      <c r="HC136" s="48"/>
      <c r="HD136" s="48"/>
      <c r="HE136" s="48"/>
      <c r="HF136" s="48"/>
      <c r="HG136" s="48"/>
      <c r="HH136" s="48"/>
      <c r="HI136" s="48"/>
      <c r="HJ136" s="48"/>
      <c r="HK136" s="48"/>
      <c r="HL136" s="48"/>
      <c r="HM136" s="48"/>
      <c r="HN136" s="48"/>
      <c r="HO136" s="48"/>
      <c r="HP136" s="48"/>
      <c r="HQ136" s="48"/>
      <c r="HR136" s="48"/>
      <c r="HS136" s="48"/>
      <c r="HT136" s="48"/>
      <c r="HU136" s="48"/>
      <c r="HV136" s="48"/>
      <c r="HW136" s="48"/>
      <c r="HX136" s="48"/>
      <c r="HY136" s="48"/>
      <c r="HZ136" s="48"/>
      <c r="IA136" s="48"/>
      <c r="IB136" s="48"/>
      <c r="IC136" s="48"/>
      <c r="ID136" s="48"/>
      <c r="IE136" s="48"/>
      <c r="IF136" s="48"/>
      <c r="IG136" s="48"/>
      <c r="IH136" s="48"/>
      <c r="II136" s="48"/>
      <c r="IJ136" s="48"/>
      <c r="IK136" s="48"/>
      <c r="IL136" s="48"/>
      <c r="IM136" s="48"/>
      <c r="IN136" s="48"/>
      <c r="IO136" s="48"/>
      <c r="IP136" s="48"/>
      <c r="IQ136" s="48"/>
      <c r="IR136" s="48"/>
      <c r="IS136" s="48"/>
      <c r="IT136" s="48"/>
      <c r="IU136" s="48"/>
      <c r="IV136" s="48"/>
    </row>
    <row r="137" spans="1:256" ht="31.5">
      <c r="A137" s="12">
        <f>A135+1</f>
        <v>32</v>
      </c>
      <c r="B137" s="12" t="s">
        <v>257</v>
      </c>
      <c r="C137" s="12" t="s">
        <v>188</v>
      </c>
      <c r="D137" s="12" t="s">
        <v>258</v>
      </c>
      <c r="E137" s="25" t="s">
        <v>262</v>
      </c>
      <c r="F137" s="14">
        <v>200000000</v>
      </c>
      <c r="G137" s="14"/>
      <c r="H137" s="14"/>
      <c r="I137" s="15"/>
      <c r="J137" s="16"/>
      <c r="K137" s="16"/>
      <c r="L137" s="17"/>
      <c r="M137" s="18"/>
      <c r="N137" s="18"/>
      <c r="O137" s="26"/>
      <c r="P137" s="26"/>
      <c r="Q137" s="14">
        <v>200000000</v>
      </c>
      <c r="R137" s="26">
        <f t="shared" si="8"/>
        <v>0</v>
      </c>
      <c r="S137" s="27" t="s">
        <v>263</v>
      </c>
      <c r="T137" s="10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  <c r="BK137" s="48"/>
      <c r="BL137" s="48"/>
      <c r="BM137" s="48"/>
      <c r="BN137" s="48"/>
      <c r="BO137" s="48"/>
      <c r="BP137" s="48"/>
      <c r="BQ137" s="48"/>
      <c r="BR137" s="48"/>
      <c r="BS137" s="48"/>
      <c r="BT137" s="48"/>
      <c r="BU137" s="48"/>
      <c r="BV137" s="48"/>
      <c r="BW137" s="48"/>
      <c r="BX137" s="48"/>
      <c r="BY137" s="48"/>
      <c r="BZ137" s="48"/>
      <c r="CA137" s="48"/>
      <c r="CB137" s="48"/>
      <c r="CC137" s="48"/>
      <c r="CD137" s="48"/>
      <c r="CE137" s="48"/>
      <c r="CF137" s="48"/>
      <c r="CG137" s="48"/>
      <c r="CH137" s="48"/>
      <c r="CI137" s="48"/>
      <c r="CJ137" s="48"/>
      <c r="CK137" s="48"/>
      <c r="CL137" s="48"/>
      <c r="CM137" s="48"/>
      <c r="CN137" s="48"/>
      <c r="CO137" s="48"/>
      <c r="CP137" s="48"/>
      <c r="CQ137" s="48"/>
      <c r="CR137" s="48"/>
      <c r="CS137" s="48"/>
      <c r="CT137" s="48"/>
      <c r="CU137" s="48"/>
      <c r="CV137" s="48"/>
      <c r="CW137" s="48"/>
      <c r="CX137" s="48"/>
      <c r="CY137" s="48"/>
      <c r="CZ137" s="48"/>
      <c r="DA137" s="48"/>
      <c r="DB137" s="48"/>
      <c r="DC137" s="48"/>
      <c r="DD137" s="48"/>
      <c r="DE137" s="48"/>
      <c r="DF137" s="48"/>
      <c r="DG137" s="48"/>
      <c r="DH137" s="48"/>
      <c r="DI137" s="48"/>
      <c r="DJ137" s="48"/>
      <c r="DK137" s="48"/>
      <c r="DL137" s="48"/>
      <c r="DM137" s="48"/>
      <c r="DN137" s="48"/>
      <c r="DO137" s="48"/>
      <c r="DP137" s="48"/>
      <c r="DQ137" s="48"/>
      <c r="DR137" s="48"/>
      <c r="DS137" s="48"/>
      <c r="DT137" s="48"/>
      <c r="DU137" s="48"/>
      <c r="DV137" s="48"/>
      <c r="DW137" s="48"/>
      <c r="DX137" s="48"/>
      <c r="DY137" s="48"/>
      <c r="DZ137" s="48"/>
      <c r="EA137" s="48"/>
      <c r="EB137" s="48"/>
      <c r="EC137" s="48"/>
      <c r="ED137" s="48"/>
      <c r="EE137" s="48"/>
      <c r="EF137" s="48"/>
      <c r="EG137" s="48"/>
      <c r="EH137" s="48"/>
      <c r="EI137" s="48"/>
      <c r="EJ137" s="48"/>
      <c r="EK137" s="48"/>
      <c r="EL137" s="48"/>
      <c r="EM137" s="48"/>
      <c r="EN137" s="48"/>
      <c r="EO137" s="48"/>
      <c r="EP137" s="48"/>
      <c r="EQ137" s="48"/>
      <c r="ER137" s="48"/>
      <c r="ES137" s="48"/>
      <c r="ET137" s="48"/>
      <c r="EU137" s="48"/>
      <c r="EV137" s="48"/>
      <c r="EW137" s="48"/>
      <c r="EX137" s="48"/>
      <c r="EY137" s="48"/>
      <c r="EZ137" s="48"/>
      <c r="FA137" s="48"/>
      <c r="FB137" s="48"/>
      <c r="FC137" s="48"/>
      <c r="FD137" s="48"/>
      <c r="FE137" s="48"/>
      <c r="FF137" s="48"/>
      <c r="FG137" s="48"/>
      <c r="FH137" s="48"/>
      <c r="FI137" s="48"/>
      <c r="FJ137" s="48"/>
      <c r="FK137" s="48"/>
      <c r="FL137" s="48"/>
      <c r="FM137" s="48"/>
      <c r="FN137" s="48"/>
      <c r="FO137" s="48"/>
      <c r="FP137" s="48"/>
      <c r="FQ137" s="48"/>
      <c r="FR137" s="48"/>
      <c r="FS137" s="48"/>
      <c r="FT137" s="48"/>
      <c r="FU137" s="48"/>
      <c r="FV137" s="48"/>
      <c r="FW137" s="48"/>
      <c r="FX137" s="48"/>
      <c r="FY137" s="48"/>
      <c r="FZ137" s="48"/>
      <c r="GA137" s="48"/>
      <c r="GB137" s="48"/>
      <c r="GC137" s="48"/>
      <c r="GD137" s="48"/>
      <c r="GE137" s="48"/>
      <c r="GF137" s="48"/>
      <c r="GG137" s="48"/>
      <c r="GH137" s="48"/>
      <c r="GI137" s="48"/>
      <c r="GJ137" s="48"/>
      <c r="GK137" s="48"/>
      <c r="GL137" s="48"/>
      <c r="GM137" s="48"/>
      <c r="GN137" s="48"/>
      <c r="GO137" s="48"/>
      <c r="GP137" s="48"/>
      <c r="GQ137" s="48"/>
      <c r="GR137" s="48"/>
      <c r="GS137" s="48"/>
      <c r="GT137" s="48"/>
      <c r="GU137" s="48"/>
      <c r="GV137" s="48"/>
      <c r="GW137" s="48"/>
      <c r="GX137" s="48"/>
      <c r="GY137" s="48"/>
      <c r="GZ137" s="48"/>
      <c r="HA137" s="48"/>
      <c r="HB137" s="48"/>
      <c r="HC137" s="48"/>
      <c r="HD137" s="48"/>
      <c r="HE137" s="48"/>
      <c r="HF137" s="48"/>
      <c r="HG137" s="48"/>
      <c r="HH137" s="48"/>
      <c r="HI137" s="48"/>
      <c r="HJ137" s="48"/>
      <c r="HK137" s="48"/>
      <c r="HL137" s="48"/>
      <c r="HM137" s="48"/>
      <c r="HN137" s="48"/>
      <c r="HO137" s="48"/>
      <c r="HP137" s="48"/>
      <c r="HQ137" s="48"/>
      <c r="HR137" s="48"/>
      <c r="HS137" s="48"/>
      <c r="HT137" s="48"/>
      <c r="HU137" s="48"/>
      <c r="HV137" s="48"/>
      <c r="HW137" s="48"/>
      <c r="HX137" s="48"/>
      <c r="HY137" s="48"/>
      <c r="HZ137" s="48"/>
      <c r="IA137" s="48"/>
      <c r="IB137" s="48"/>
      <c r="IC137" s="48"/>
      <c r="ID137" s="48"/>
      <c r="IE137" s="48"/>
      <c r="IF137" s="48"/>
      <c r="IG137" s="48"/>
      <c r="IH137" s="48"/>
      <c r="II137" s="48"/>
      <c r="IJ137" s="48"/>
      <c r="IK137" s="48"/>
      <c r="IL137" s="48"/>
      <c r="IM137" s="48"/>
      <c r="IN137" s="48"/>
      <c r="IO137" s="48"/>
      <c r="IP137" s="48"/>
      <c r="IQ137" s="48"/>
      <c r="IR137" s="48"/>
      <c r="IS137" s="48"/>
      <c r="IT137" s="48"/>
      <c r="IU137" s="48"/>
      <c r="IV137" s="48"/>
    </row>
    <row r="138" spans="1:256" ht="31.5">
      <c r="A138" s="12">
        <f t="shared" si="9"/>
        <v>33</v>
      </c>
      <c r="B138" s="12" t="s">
        <v>519</v>
      </c>
      <c r="C138" s="12" t="s">
        <v>188</v>
      </c>
      <c r="D138" s="12" t="s">
        <v>258</v>
      </c>
      <c r="E138" s="25" t="s">
        <v>266</v>
      </c>
      <c r="F138" s="14">
        <v>916707095.95000005</v>
      </c>
      <c r="G138" s="14"/>
      <c r="H138" s="14"/>
      <c r="I138" s="15"/>
      <c r="J138" s="16"/>
      <c r="K138" s="16"/>
      <c r="L138" s="17"/>
      <c r="M138" s="18"/>
      <c r="N138" s="18"/>
      <c r="O138" s="14"/>
      <c r="P138" s="14"/>
      <c r="Q138" s="14"/>
      <c r="R138" s="26">
        <f t="shared" si="8"/>
        <v>916707095.95000005</v>
      </c>
      <c r="S138" s="46" t="s">
        <v>647</v>
      </c>
      <c r="T138" s="10"/>
    </row>
    <row r="139" spans="1:256" ht="31.5">
      <c r="A139" s="12">
        <f t="shared" si="9"/>
        <v>34</v>
      </c>
      <c r="B139" s="12" t="s">
        <v>271</v>
      </c>
      <c r="C139" s="12" t="s">
        <v>188</v>
      </c>
      <c r="D139" s="12" t="s">
        <v>258</v>
      </c>
      <c r="E139" s="25" t="s">
        <v>272</v>
      </c>
      <c r="F139" s="14">
        <v>916707095.95000005</v>
      </c>
      <c r="G139" s="14"/>
      <c r="H139" s="14"/>
      <c r="I139" s="15"/>
      <c r="J139" s="16"/>
      <c r="K139" s="16"/>
      <c r="L139" s="17"/>
      <c r="M139" s="18"/>
      <c r="N139" s="18"/>
      <c r="O139" s="14"/>
      <c r="P139" s="14"/>
      <c r="Q139" s="14"/>
      <c r="R139" s="26">
        <f t="shared" si="8"/>
        <v>916707095.95000005</v>
      </c>
      <c r="S139" s="46"/>
      <c r="T139" s="10"/>
    </row>
    <row r="140" spans="1:256" s="75" customFormat="1" ht="31.5">
      <c r="A140" s="12">
        <f t="shared" si="9"/>
        <v>35</v>
      </c>
      <c r="B140" s="12" t="s">
        <v>276</v>
      </c>
      <c r="C140" s="12" t="s">
        <v>188</v>
      </c>
      <c r="D140" s="12" t="s">
        <v>258</v>
      </c>
      <c r="E140" s="25" t="s">
        <v>277</v>
      </c>
      <c r="F140" s="14">
        <v>916707095.95000005</v>
      </c>
      <c r="G140" s="14"/>
      <c r="H140" s="14"/>
      <c r="I140" s="15"/>
      <c r="J140" s="16"/>
      <c r="K140" s="16"/>
      <c r="L140" s="17"/>
      <c r="M140" s="18"/>
      <c r="N140" s="18">
        <v>306655610.875</v>
      </c>
      <c r="O140" s="14">
        <v>200000000</v>
      </c>
      <c r="P140" s="14"/>
      <c r="Q140" s="14"/>
      <c r="R140" s="26">
        <f t="shared" si="8"/>
        <v>410051485.07500005</v>
      </c>
      <c r="S140" s="14" t="s">
        <v>278</v>
      </c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  <c r="CW140" s="10"/>
      <c r="CX140" s="10"/>
      <c r="CY140" s="10"/>
      <c r="CZ140" s="10"/>
      <c r="DA140" s="10"/>
      <c r="DB140" s="10"/>
      <c r="DC140" s="10"/>
      <c r="DD140" s="10"/>
      <c r="DE140" s="10"/>
      <c r="DF140" s="10"/>
      <c r="DG140" s="10"/>
      <c r="DH140" s="10"/>
      <c r="DI140" s="10"/>
      <c r="DJ140" s="10"/>
      <c r="DK140" s="10"/>
      <c r="DL140" s="10"/>
      <c r="DM140" s="10"/>
      <c r="DN140" s="10"/>
      <c r="DO140" s="10"/>
      <c r="DP140" s="10"/>
      <c r="DQ140" s="10"/>
      <c r="DR140" s="10"/>
      <c r="DS140" s="10"/>
      <c r="DT140" s="10"/>
      <c r="DU140" s="10"/>
      <c r="DV140" s="10"/>
      <c r="DW140" s="10"/>
      <c r="DX140" s="10"/>
      <c r="DY140" s="10"/>
      <c r="DZ140" s="10"/>
      <c r="EA140" s="10"/>
      <c r="EB140" s="10"/>
      <c r="EC140" s="10"/>
      <c r="ED140" s="10"/>
      <c r="EE140" s="10"/>
      <c r="EF140" s="10"/>
      <c r="EG140" s="10"/>
      <c r="EH140" s="10"/>
      <c r="EI140" s="10"/>
      <c r="EJ140" s="10"/>
      <c r="EK140" s="10"/>
      <c r="EL140" s="10"/>
      <c r="EM140" s="10"/>
      <c r="EN140" s="10"/>
      <c r="EO140" s="10"/>
      <c r="EP140" s="10"/>
      <c r="EQ140" s="10"/>
      <c r="ER140" s="10"/>
      <c r="ES140" s="10"/>
      <c r="ET140" s="10"/>
      <c r="EU140" s="10"/>
      <c r="EV140" s="10"/>
      <c r="EW140" s="10"/>
      <c r="EX140" s="10"/>
      <c r="EY140" s="10"/>
      <c r="EZ140" s="10"/>
      <c r="FA140" s="10"/>
      <c r="FB140" s="10"/>
      <c r="FC140" s="10"/>
      <c r="FD140" s="10"/>
      <c r="FE140" s="10"/>
      <c r="FF140" s="10"/>
      <c r="FG140" s="10"/>
      <c r="FH140" s="10"/>
      <c r="FI140" s="10"/>
      <c r="FJ140" s="10"/>
      <c r="FK140" s="10"/>
      <c r="FL140" s="10"/>
      <c r="FM140" s="10"/>
      <c r="FN140" s="10"/>
      <c r="FO140" s="10"/>
      <c r="FP140" s="10"/>
      <c r="FQ140" s="10"/>
      <c r="FR140" s="10"/>
      <c r="FS140" s="10"/>
      <c r="FT140" s="10"/>
      <c r="FU140" s="10"/>
      <c r="FV140" s="10"/>
      <c r="FW140" s="10"/>
      <c r="FX140" s="10"/>
      <c r="FY140" s="10"/>
      <c r="FZ140" s="10"/>
      <c r="GA140" s="10"/>
      <c r="GB140" s="10"/>
      <c r="GC140" s="10"/>
      <c r="GD140" s="10"/>
      <c r="GE140" s="10"/>
      <c r="GF140" s="10"/>
      <c r="GG140" s="10"/>
      <c r="GH140" s="10"/>
      <c r="GI140" s="10"/>
      <c r="GJ140" s="10"/>
      <c r="GK140" s="10"/>
      <c r="GL140" s="10"/>
      <c r="GM140" s="10"/>
      <c r="GN140" s="10"/>
      <c r="GO140" s="10"/>
      <c r="GP140" s="10"/>
      <c r="GQ140" s="10"/>
      <c r="GR140" s="10"/>
      <c r="GS140" s="10"/>
      <c r="GT140" s="10"/>
      <c r="GU140" s="10"/>
      <c r="GV140" s="10"/>
      <c r="GW140" s="10"/>
      <c r="GX140" s="10"/>
      <c r="GY140" s="10"/>
      <c r="GZ140" s="10"/>
      <c r="HA140" s="10"/>
      <c r="HB140" s="10"/>
      <c r="HC140" s="10"/>
      <c r="HD140" s="10"/>
      <c r="HE140" s="10"/>
      <c r="HF140" s="10"/>
      <c r="HG140" s="10"/>
      <c r="HH140" s="10"/>
      <c r="HI140" s="10"/>
      <c r="HJ140" s="10"/>
      <c r="HK140" s="10"/>
      <c r="HL140" s="10"/>
      <c r="HM140" s="10"/>
      <c r="HN140" s="10"/>
      <c r="HO140" s="10"/>
      <c r="HP140" s="10"/>
      <c r="HQ140" s="10"/>
      <c r="HR140" s="10"/>
      <c r="HS140" s="10"/>
      <c r="HT140" s="10"/>
      <c r="HU140" s="10"/>
      <c r="HV140" s="10"/>
      <c r="HW140" s="10"/>
      <c r="HX140" s="10"/>
      <c r="HY140" s="10"/>
      <c r="HZ140" s="10"/>
      <c r="IA140" s="10"/>
      <c r="IB140" s="10"/>
      <c r="IC140" s="10"/>
      <c r="ID140" s="10"/>
      <c r="IE140" s="10"/>
      <c r="IF140" s="10"/>
      <c r="IG140" s="10"/>
      <c r="IH140" s="10"/>
      <c r="II140" s="10"/>
      <c r="IJ140" s="10"/>
      <c r="IK140" s="10"/>
      <c r="IL140" s="10"/>
      <c r="IM140" s="10"/>
      <c r="IN140" s="10"/>
      <c r="IO140" s="10"/>
      <c r="IP140" s="10"/>
      <c r="IQ140" s="10"/>
      <c r="IR140" s="10"/>
      <c r="IS140" s="10"/>
      <c r="IT140" s="10"/>
      <c r="IU140" s="10"/>
      <c r="IV140" s="10"/>
    </row>
    <row r="141" spans="1:256" ht="31.5">
      <c r="A141" s="12">
        <f t="shared" si="9"/>
        <v>36</v>
      </c>
      <c r="B141" s="12" t="s">
        <v>282</v>
      </c>
      <c r="C141" s="12" t="s">
        <v>188</v>
      </c>
      <c r="D141" s="12" t="s">
        <v>258</v>
      </c>
      <c r="E141" s="25" t="s">
        <v>283</v>
      </c>
      <c r="F141" s="14">
        <v>916707095.95000005</v>
      </c>
      <c r="G141" s="14"/>
      <c r="H141" s="14"/>
      <c r="I141" s="15"/>
      <c r="J141" s="16"/>
      <c r="K141" s="16"/>
      <c r="L141" s="17"/>
      <c r="M141" s="18"/>
      <c r="N141" s="18"/>
      <c r="O141" s="14"/>
      <c r="P141" s="14"/>
      <c r="Q141" s="14"/>
      <c r="R141" s="26">
        <f t="shared" si="8"/>
        <v>916707095.95000005</v>
      </c>
      <c r="S141" s="46"/>
      <c r="T141" s="10"/>
    </row>
    <row r="142" spans="1:256" ht="31.5">
      <c r="A142" s="12">
        <f t="shared" si="9"/>
        <v>37</v>
      </c>
      <c r="B142" s="12" t="s">
        <v>287</v>
      </c>
      <c r="C142" s="12" t="s">
        <v>188</v>
      </c>
      <c r="D142" s="12" t="s">
        <v>258</v>
      </c>
      <c r="E142" s="25" t="s">
        <v>288</v>
      </c>
      <c r="F142" s="14">
        <v>916707095.95000005</v>
      </c>
      <c r="G142" s="14"/>
      <c r="H142" s="14"/>
      <c r="I142" s="15"/>
      <c r="J142" s="16"/>
      <c r="K142" s="16"/>
      <c r="L142" s="17"/>
      <c r="M142" s="18"/>
      <c r="N142" s="18"/>
      <c r="O142" s="14"/>
      <c r="P142" s="14"/>
      <c r="Q142" s="14"/>
      <c r="R142" s="26">
        <f t="shared" si="8"/>
        <v>916707095.95000005</v>
      </c>
      <c r="S142" s="46"/>
      <c r="T142" s="10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  <c r="AJ142" s="75"/>
      <c r="AK142" s="75"/>
      <c r="AL142" s="75"/>
      <c r="AM142" s="75"/>
      <c r="AN142" s="75"/>
      <c r="AO142" s="75"/>
      <c r="AP142" s="75"/>
      <c r="AQ142" s="75"/>
      <c r="AR142" s="75"/>
      <c r="AS142" s="75"/>
      <c r="AT142" s="75"/>
      <c r="AU142" s="75"/>
      <c r="AV142" s="75"/>
      <c r="AW142" s="75"/>
      <c r="AX142" s="75"/>
      <c r="AY142" s="75"/>
      <c r="AZ142" s="75"/>
      <c r="BA142" s="75"/>
      <c r="BB142" s="75"/>
      <c r="BC142" s="75"/>
      <c r="BD142" s="75"/>
      <c r="BE142" s="75"/>
      <c r="BF142" s="75"/>
      <c r="BG142" s="75"/>
      <c r="BH142" s="75"/>
      <c r="BI142" s="75"/>
      <c r="BJ142" s="75"/>
      <c r="BK142" s="75"/>
      <c r="BL142" s="75"/>
      <c r="BM142" s="75"/>
      <c r="BN142" s="75"/>
      <c r="BO142" s="75"/>
      <c r="BP142" s="75"/>
      <c r="BQ142" s="75"/>
      <c r="BR142" s="75"/>
      <c r="BS142" s="75"/>
      <c r="BT142" s="75"/>
      <c r="BU142" s="75"/>
      <c r="BV142" s="75"/>
      <c r="BW142" s="75"/>
      <c r="BX142" s="75"/>
      <c r="BY142" s="75"/>
      <c r="BZ142" s="75"/>
      <c r="CA142" s="75"/>
      <c r="CB142" s="75"/>
      <c r="CC142" s="75"/>
      <c r="CD142" s="75"/>
      <c r="CE142" s="75"/>
      <c r="CF142" s="75"/>
      <c r="CG142" s="75"/>
      <c r="CH142" s="75"/>
      <c r="CI142" s="75"/>
      <c r="CJ142" s="75"/>
      <c r="CK142" s="75"/>
      <c r="CL142" s="75"/>
      <c r="CM142" s="75"/>
      <c r="CN142" s="75"/>
      <c r="CO142" s="75"/>
      <c r="CP142" s="75"/>
      <c r="CQ142" s="75"/>
      <c r="CR142" s="75"/>
      <c r="CS142" s="75"/>
      <c r="CT142" s="75"/>
      <c r="CU142" s="75"/>
      <c r="CV142" s="75"/>
      <c r="CW142" s="75"/>
      <c r="CX142" s="75"/>
      <c r="CY142" s="75"/>
      <c r="CZ142" s="75"/>
      <c r="DA142" s="75"/>
      <c r="DB142" s="75"/>
      <c r="DC142" s="75"/>
      <c r="DD142" s="75"/>
      <c r="DE142" s="75"/>
      <c r="DF142" s="75"/>
      <c r="DG142" s="75"/>
      <c r="DH142" s="75"/>
      <c r="DI142" s="75"/>
      <c r="DJ142" s="75"/>
      <c r="DK142" s="75"/>
      <c r="DL142" s="75"/>
      <c r="DM142" s="75"/>
      <c r="DN142" s="75"/>
      <c r="DO142" s="75"/>
      <c r="DP142" s="75"/>
      <c r="DQ142" s="75"/>
      <c r="DR142" s="75"/>
      <c r="DS142" s="75"/>
      <c r="DT142" s="75"/>
      <c r="DU142" s="75"/>
      <c r="DV142" s="75"/>
      <c r="DW142" s="75"/>
      <c r="DX142" s="75"/>
      <c r="DY142" s="75"/>
      <c r="DZ142" s="75"/>
      <c r="EA142" s="75"/>
      <c r="EB142" s="75"/>
      <c r="EC142" s="75"/>
      <c r="ED142" s="75"/>
      <c r="EE142" s="75"/>
      <c r="EF142" s="75"/>
      <c r="EG142" s="75"/>
      <c r="EH142" s="75"/>
      <c r="EI142" s="75"/>
      <c r="EJ142" s="75"/>
      <c r="EK142" s="75"/>
      <c r="EL142" s="75"/>
      <c r="EM142" s="75"/>
      <c r="EN142" s="75"/>
      <c r="EO142" s="75"/>
      <c r="EP142" s="75"/>
      <c r="EQ142" s="75"/>
      <c r="ER142" s="75"/>
      <c r="ES142" s="75"/>
      <c r="ET142" s="75"/>
      <c r="EU142" s="75"/>
      <c r="EV142" s="75"/>
      <c r="EW142" s="75"/>
      <c r="EX142" s="75"/>
      <c r="EY142" s="75"/>
      <c r="EZ142" s="75"/>
      <c r="FA142" s="75"/>
      <c r="FB142" s="75"/>
      <c r="FC142" s="75"/>
      <c r="FD142" s="75"/>
      <c r="FE142" s="75"/>
      <c r="FF142" s="75"/>
      <c r="FG142" s="75"/>
      <c r="FH142" s="75"/>
      <c r="FI142" s="75"/>
      <c r="FJ142" s="75"/>
      <c r="FK142" s="75"/>
      <c r="FL142" s="75"/>
      <c r="FM142" s="75"/>
      <c r="FN142" s="75"/>
      <c r="FO142" s="75"/>
      <c r="FP142" s="75"/>
      <c r="FQ142" s="75"/>
      <c r="FR142" s="75"/>
      <c r="FS142" s="75"/>
      <c r="FT142" s="75"/>
      <c r="FU142" s="75"/>
      <c r="FV142" s="75"/>
      <c r="FW142" s="75"/>
      <c r="FX142" s="75"/>
      <c r="FY142" s="75"/>
      <c r="FZ142" s="75"/>
      <c r="GA142" s="75"/>
      <c r="GB142" s="75"/>
      <c r="GC142" s="75"/>
      <c r="GD142" s="75"/>
      <c r="GE142" s="75"/>
      <c r="GF142" s="75"/>
      <c r="GG142" s="75"/>
      <c r="GH142" s="75"/>
      <c r="GI142" s="75"/>
      <c r="GJ142" s="75"/>
      <c r="GK142" s="75"/>
      <c r="GL142" s="75"/>
      <c r="GM142" s="75"/>
      <c r="GN142" s="75"/>
      <c r="GO142" s="75"/>
      <c r="GP142" s="75"/>
      <c r="GQ142" s="75"/>
      <c r="GR142" s="75"/>
      <c r="GS142" s="75"/>
      <c r="GT142" s="75"/>
      <c r="GU142" s="75"/>
      <c r="GV142" s="75"/>
      <c r="GW142" s="75"/>
      <c r="GX142" s="75"/>
      <c r="GY142" s="75"/>
      <c r="GZ142" s="75"/>
      <c r="HA142" s="75"/>
      <c r="HB142" s="75"/>
      <c r="HC142" s="75"/>
      <c r="HD142" s="75"/>
      <c r="HE142" s="75"/>
      <c r="HF142" s="75"/>
      <c r="HG142" s="75"/>
      <c r="HH142" s="75"/>
      <c r="HI142" s="75"/>
      <c r="HJ142" s="75"/>
      <c r="HK142" s="75"/>
      <c r="HL142" s="75"/>
      <c r="HM142" s="75"/>
      <c r="HN142" s="75"/>
      <c r="HO142" s="75"/>
      <c r="HP142" s="75"/>
      <c r="HQ142" s="75"/>
      <c r="HR142" s="75"/>
      <c r="HS142" s="75"/>
      <c r="HT142" s="75"/>
      <c r="HU142" s="75"/>
      <c r="HV142" s="75"/>
      <c r="HW142" s="75"/>
      <c r="HX142" s="75"/>
      <c r="HY142" s="75"/>
      <c r="HZ142" s="75"/>
      <c r="IA142" s="75"/>
      <c r="IB142" s="75"/>
      <c r="IC142" s="75"/>
      <c r="ID142" s="75"/>
      <c r="IE142" s="75"/>
      <c r="IF142" s="75"/>
      <c r="IG142" s="75"/>
      <c r="IH142" s="75"/>
      <c r="II142" s="75"/>
      <c r="IJ142" s="75"/>
      <c r="IK142" s="75"/>
      <c r="IL142" s="75"/>
      <c r="IM142" s="75"/>
      <c r="IN142" s="75"/>
      <c r="IO142" s="75"/>
      <c r="IP142" s="75"/>
      <c r="IQ142" s="75"/>
      <c r="IR142" s="75"/>
      <c r="IS142" s="75"/>
      <c r="IT142" s="75"/>
      <c r="IU142" s="75"/>
      <c r="IV142" s="75"/>
    </row>
    <row r="143" spans="1:256" s="48" customFormat="1" ht="31.5">
      <c r="A143" s="12">
        <f t="shared" si="9"/>
        <v>38</v>
      </c>
      <c r="B143" s="12" t="s">
        <v>289</v>
      </c>
      <c r="C143" s="12" t="s">
        <v>188</v>
      </c>
      <c r="D143" s="12" t="s">
        <v>290</v>
      </c>
      <c r="E143" s="25" t="s">
        <v>291</v>
      </c>
      <c r="F143" s="14">
        <v>196000000</v>
      </c>
      <c r="G143" s="14">
        <v>0</v>
      </c>
      <c r="H143" s="14"/>
      <c r="I143" s="15">
        <v>70000000</v>
      </c>
      <c r="J143" s="16">
        <v>126000000</v>
      </c>
      <c r="K143" s="16">
        <v>0</v>
      </c>
      <c r="L143" s="17"/>
      <c r="M143" s="18"/>
      <c r="N143" s="18"/>
      <c r="O143" s="26"/>
      <c r="P143" s="26"/>
      <c r="Q143" s="26"/>
      <c r="R143" s="26">
        <f t="shared" si="8"/>
        <v>0</v>
      </c>
      <c r="S143" s="30" t="s">
        <v>292</v>
      </c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  <c r="CW143" s="10"/>
      <c r="CX143" s="10"/>
      <c r="CY143" s="10"/>
      <c r="CZ143" s="10"/>
      <c r="DA143" s="10"/>
      <c r="DB143" s="10"/>
      <c r="DC143" s="10"/>
      <c r="DD143" s="10"/>
      <c r="DE143" s="10"/>
      <c r="DF143" s="10"/>
      <c r="DG143" s="10"/>
      <c r="DH143" s="10"/>
      <c r="DI143" s="10"/>
      <c r="DJ143" s="10"/>
      <c r="DK143" s="10"/>
      <c r="DL143" s="10"/>
      <c r="DM143" s="10"/>
      <c r="DN143" s="10"/>
      <c r="DO143" s="10"/>
      <c r="DP143" s="10"/>
      <c r="DQ143" s="10"/>
      <c r="DR143" s="10"/>
      <c r="DS143" s="10"/>
      <c r="DT143" s="10"/>
      <c r="DU143" s="10"/>
      <c r="DV143" s="10"/>
      <c r="DW143" s="10"/>
      <c r="DX143" s="10"/>
      <c r="DY143" s="10"/>
      <c r="DZ143" s="10"/>
      <c r="EA143" s="10"/>
      <c r="EB143" s="10"/>
      <c r="EC143" s="10"/>
      <c r="ED143" s="10"/>
      <c r="EE143" s="10"/>
      <c r="EF143" s="10"/>
      <c r="EG143" s="10"/>
      <c r="EH143" s="10"/>
      <c r="EI143" s="10"/>
      <c r="EJ143" s="10"/>
      <c r="EK143" s="10"/>
      <c r="EL143" s="10"/>
      <c r="EM143" s="10"/>
      <c r="EN143" s="10"/>
      <c r="EO143" s="10"/>
      <c r="EP143" s="10"/>
      <c r="EQ143" s="10"/>
      <c r="ER143" s="10"/>
      <c r="ES143" s="10"/>
      <c r="ET143" s="10"/>
      <c r="EU143" s="10"/>
      <c r="EV143" s="10"/>
      <c r="EW143" s="10"/>
      <c r="EX143" s="10"/>
      <c r="EY143" s="10"/>
      <c r="EZ143" s="10"/>
      <c r="FA143" s="10"/>
      <c r="FB143" s="10"/>
      <c r="FC143" s="10"/>
      <c r="FD143" s="10"/>
      <c r="FE143" s="10"/>
      <c r="FF143" s="10"/>
      <c r="FG143" s="10"/>
      <c r="FH143" s="10"/>
      <c r="FI143" s="10"/>
      <c r="FJ143" s="10"/>
      <c r="FK143" s="10"/>
      <c r="FL143" s="10"/>
      <c r="FM143" s="10"/>
      <c r="FN143" s="10"/>
      <c r="FO143" s="10"/>
      <c r="FP143" s="10"/>
      <c r="FQ143" s="10"/>
      <c r="FR143" s="10"/>
      <c r="FS143" s="10"/>
      <c r="FT143" s="10"/>
      <c r="FU143" s="10"/>
      <c r="FV143" s="10"/>
      <c r="FW143" s="10"/>
      <c r="FX143" s="10"/>
      <c r="FY143" s="10"/>
      <c r="FZ143" s="10"/>
      <c r="GA143" s="10"/>
      <c r="GB143" s="10"/>
      <c r="GC143" s="10"/>
      <c r="GD143" s="10"/>
      <c r="GE143" s="10"/>
      <c r="GF143" s="10"/>
      <c r="GG143" s="10"/>
      <c r="GH143" s="10"/>
      <c r="GI143" s="10"/>
      <c r="GJ143" s="10"/>
      <c r="GK143" s="10"/>
      <c r="GL143" s="10"/>
      <c r="GM143" s="10"/>
      <c r="GN143" s="10"/>
      <c r="GO143" s="10"/>
      <c r="GP143" s="10"/>
      <c r="GQ143" s="10"/>
      <c r="GR143" s="10"/>
      <c r="GS143" s="10"/>
      <c r="GT143" s="10"/>
      <c r="GU143" s="10"/>
      <c r="GV143" s="10"/>
      <c r="GW143" s="10"/>
      <c r="GX143" s="10"/>
      <c r="GY143" s="10"/>
      <c r="GZ143" s="10"/>
      <c r="HA143" s="10"/>
      <c r="HB143" s="10"/>
      <c r="HC143" s="10"/>
      <c r="HD143" s="10"/>
      <c r="HE143" s="10"/>
      <c r="HF143" s="10"/>
      <c r="HG143" s="10"/>
      <c r="HH143" s="10"/>
      <c r="HI143" s="10"/>
      <c r="HJ143" s="10"/>
      <c r="HK143" s="10"/>
      <c r="HL143" s="10"/>
      <c r="HM143" s="10"/>
      <c r="HN143" s="10"/>
      <c r="HO143" s="10"/>
      <c r="HP143" s="10"/>
      <c r="HQ143" s="10"/>
      <c r="HR143" s="10"/>
      <c r="HS143" s="10"/>
      <c r="HT143" s="10"/>
      <c r="HU143" s="10"/>
      <c r="HV143" s="10"/>
      <c r="HW143" s="10"/>
      <c r="HX143" s="10"/>
      <c r="HY143" s="10"/>
      <c r="HZ143" s="10"/>
      <c r="IA143" s="10"/>
      <c r="IB143" s="10"/>
      <c r="IC143" s="10"/>
      <c r="ID143" s="10"/>
      <c r="IE143" s="10"/>
      <c r="IF143" s="10"/>
      <c r="IG143" s="10"/>
      <c r="IH143" s="10"/>
      <c r="II143" s="10"/>
      <c r="IJ143" s="10"/>
      <c r="IK143" s="10"/>
      <c r="IL143" s="10"/>
      <c r="IM143" s="10"/>
      <c r="IN143" s="10"/>
      <c r="IO143" s="10"/>
      <c r="IP143" s="10"/>
      <c r="IQ143" s="10"/>
      <c r="IR143" s="10"/>
      <c r="IS143" s="10"/>
      <c r="IT143" s="10"/>
      <c r="IU143" s="10"/>
      <c r="IV143" s="10"/>
    </row>
    <row r="144" spans="1:256" ht="47.25">
      <c r="A144" s="12">
        <f t="shared" si="9"/>
        <v>39</v>
      </c>
      <c r="B144" s="12" t="s">
        <v>295</v>
      </c>
      <c r="C144" s="12" t="s">
        <v>188</v>
      </c>
      <c r="D144" s="12" t="s">
        <v>216</v>
      </c>
      <c r="E144" s="25" t="s">
        <v>296</v>
      </c>
      <c r="F144" s="14">
        <v>140000000</v>
      </c>
      <c r="G144" s="14"/>
      <c r="H144" s="14"/>
      <c r="I144" s="15"/>
      <c r="J144" s="16"/>
      <c r="K144" s="16"/>
      <c r="L144" s="17"/>
      <c r="M144" s="18"/>
      <c r="N144" s="18"/>
      <c r="O144" s="26"/>
      <c r="P144" s="26"/>
      <c r="Q144" s="26"/>
      <c r="R144" s="26">
        <f t="shared" si="8"/>
        <v>140000000</v>
      </c>
      <c r="S144" s="27" t="s">
        <v>649</v>
      </c>
      <c r="T144" s="10"/>
    </row>
    <row r="145" spans="1:20">
      <c r="A145" s="12">
        <f t="shared" si="9"/>
        <v>40</v>
      </c>
      <c r="B145" s="12" t="s">
        <v>297</v>
      </c>
      <c r="C145" s="12" t="s">
        <v>188</v>
      </c>
      <c r="D145" s="12" t="s">
        <v>175</v>
      </c>
      <c r="E145" s="25" t="s">
        <v>298</v>
      </c>
      <c r="F145" s="14">
        <v>916707095.95000005</v>
      </c>
      <c r="G145" s="14">
        <v>0</v>
      </c>
      <c r="H145" s="14"/>
      <c r="I145" s="15"/>
      <c r="J145" s="16"/>
      <c r="K145" s="16"/>
      <c r="L145" s="17"/>
      <c r="M145" s="18"/>
      <c r="N145" s="18"/>
      <c r="O145" s="26"/>
      <c r="P145" s="26"/>
      <c r="Q145" s="26"/>
      <c r="R145" s="26">
        <f t="shared" si="8"/>
        <v>916707095.95000005</v>
      </c>
      <c r="S145" s="27" t="s">
        <v>647</v>
      </c>
      <c r="T145" s="10"/>
    </row>
    <row r="146" spans="1:20">
      <c r="A146" s="12">
        <f t="shared" si="9"/>
        <v>41</v>
      </c>
      <c r="B146" s="13" t="s">
        <v>300</v>
      </c>
      <c r="C146" s="31" t="s">
        <v>188</v>
      </c>
      <c r="D146" s="31" t="s">
        <v>175</v>
      </c>
      <c r="E146" s="13" t="s">
        <v>298</v>
      </c>
      <c r="F146" s="14">
        <v>916707095.95000005</v>
      </c>
      <c r="G146" s="14">
        <v>0</v>
      </c>
      <c r="H146" s="44"/>
      <c r="I146" s="15"/>
      <c r="J146" s="31"/>
      <c r="K146" s="45"/>
      <c r="L146" s="17"/>
      <c r="M146" s="18"/>
      <c r="N146" s="14">
        <v>200000000</v>
      </c>
      <c r="O146" s="14"/>
      <c r="P146" s="14"/>
      <c r="Q146" s="14"/>
      <c r="R146" s="26">
        <f t="shared" si="8"/>
        <v>716707095.95000005</v>
      </c>
      <c r="S146" s="14"/>
      <c r="T146" s="10"/>
    </row>
    <row r="147" spans="1:20" ht="31.5">
      <c r="A147" s="12">
        <f t="shared" si="9"/>
        <v>42</v>
      </c>
      <c r="B147" s="12" t="s">
        <v>303</v>
      </c>
      <c r="C147" s="12" t="s">
        <v>188</v>
      </c>
      <c r="D147" s="12" t="s">
        <v>175</v>
      </c>
      <c r="E147" s="25" t="s">
        <v>304</v>
      </c>
      <c r="F147" s="14">
        <f>H147+L147</f>
        <v>402000000</v>
      </c>
      <c r="G147" s="14">
        <v>0</v>
      </c>
      <c r="H147" s="14">
        <v>232000000</v>
      </c>
      <c r="I147" s="15"/>
      <c r="J147" s="16"/>
      <c r="K147" s="16"/>
      <c r="L147" s="18">
        <v>170000000</v>
      </c>
      <c r="M147" s="18"/>
      <c r="N147" s="18"/>
      <c r="O147" s="26"/>
      <c r="P147" s="26"/>
      <c r="Q147" s="26"/>
      <c r="R147" s="26">
        <f t="shared" si="8"/>
        <v>0</v>
      </c>
      <c r="S147" s="27" t="s">
        <v>305</v>
      </c>
      <c r="T147" s="10"/>
    </row>
    <row r="148" spans="1:20" ht="31.5">
      <c r="A148" s="12">
        <f t="shared" si="9"/>
        <v>43</v>
      </c>
      <c r="B148" s="12" t="s">
        <v>308</v>
      </c>
      <c r="C148" s="12" t="s">
        <v>188</v>
      </c>
      <c r="D148" s="12" t="s">
        <v>60</v>
      </c>
      <c r="E148" s="25" t="s">
        <v>309</v>
      </c>
      <c r="F148" s="14">
        <v>916707095.95000005</v>
      </c>
      <c r="G148" s="14"/>
      <c r="H148" s="14"/>
      <c r="I148" s="15"/>
      <c r="J148" s="16"/>
      <c r="K148" s="16"/>
      <c r="L148" s="17"/>
      <c r="M148" s="18"/>
      <c r="N148" s="14">
        <v>200000000</v>
      </c>
      <c r="O148" s="14">
        <v>163154128</v>
      </c>
      <c r="P148" s="14"/>
      <c r="Q148" s="14"/>
      <c r="R148" s="26">
        <f t="shared" si="8"/>
        <v>553552967.95000005</v>
      </c>
      <c r="S148" s="14" t="s">
        <v>310</v>
      </c>
      <c r="T148" s="10"/>
    </row>
    <row r="149" spans="1:20" ht="31.5">
      <c r="A149" s="12">
        <f t="shared" si="9"/>
        <v>44</v>
      </c>
      <c r="B149" s="12" t="s">
        <v>520</v>
      </c>
      <c r="C149" s="12" t="s">
        <v>188</v>
      </c>
      <c r="D149" s="12" t="s">
        <v>101</v>
      </c>
      <c r="E149" s="25" t="s">
        <v>521</v>
      </c>
      <c r="F149" s="14">
        <v>202000000</v>
      </c>
      <c r="G149" s="14"/>
      <c r="H149" s="14"/>
      <c r="I149" s="15"/>
      <c r="J149" s="16"/>
      <c r="K149" s="16"/>
      <c r="L149" s="18">
        <v>202000000</v>
      </c>
      <c r="M149" s="18"/>
      <c r="N149" s="18"/>
      <c r="O149" s="26"/>
      <c r="P149" s="26"/>
      <c r="Q149" s="26"/>
      <c r="R149" s="26">
        <f t="shared" si="8"/>
        <v>0</v>
      </c>
      <c r="S149" s="30"/>
      <c r="T149" s="10"/>
    </row>
    <row r="150" spans="1:20" ht="66.75" customHeight="1">
      <c r="A150" s="12">
        <f t="shared" si="9"/>
        <v>45</v>
      </c>
      <c r="B150" s="12" t="s">
        <v>522</v>
      </c>
      <c r="C150" s="31" t="s">
        <v>188</v>
      </c>
      <c r="D150" s="12" t="s">
        <v>481</v>
      </c>
      <c r="E150" s="25" t="s">
        <v>523</v>
      </c>
      <c r="F150" s="14">
        <f>L150</f>
        <v>110219457</v>
      </c>
      <c r="G150" s="14">
        <v>0</v>
      </c>
      <c r="H150" s="14"/>
      <c r="I150" s="15">
        <v>0</v>
      </c>
      <c r="J150" s="15"/>
      <c r="K150" s="15">
        <v>0</v>
      </c>
      <c r="L150" s="18">
        <v>110219457</v>
      </c>
      <c r="M150" s="18"/>
      <c r="N150" s="18"/>
      <c r="O150" s="116"/>
      <c r="P150" s="116"/>
      <c r="Q150" s="116"/>
      <c r="R150" s="26">
        <f t="shared" si="8"/>
        <v>0</v>
      </c>
      <c r="S150" s="107"/>
      <c r="T150" s="10"/>
    </row>
    <row r="151" spans="1:20">
      <c r="A151" s="12">
        <f t="shared" si="9"/>
        <v>46</v>
      </c>
      <c r="B151" s="12" t="s">
        <v>524</v>
      </c>
      <c r="C151" s="12" t="s">
        <v>188</v>
      </c>
      <c r="D151" s="12" t="s">
        <v>60</v>
      </c>
      <c r="E151" s="25" t="s">
        <v>95</v>
      </c>
      <c r="F151" s="14">
        <v>10000000</v>
      </c>
      <c r="G151" s="14">
        <v>0</v>
      </c>
      <c r="H151" s="14">
        <v>10000000</v>
      </c>
      <c r="I151" s="15"/>
      <c r="J151" s="16"/>
      <c r="K151" s="16"/>
      <c r="L151" s="17"/>
      <c r="M151" s="18"/>
      <c r="N151" s="18"/>
      <c r="O151" s="26"/>
      <c r="P151" s="26"/>
      <c r="Q151" s="26"/>
      <c r="R151" s="26">
        <f t="shared" si="8"/>
        <v>0</v>
      </c>
      <c r="S151" s="30" t="s">
        <v>647</v>
      </c>
      <c r="T151" s="10"/>
    </row>
    <row r="152" spans="1:20">
      <c r="A152" s="12">
        <f t="shared" si="9"/>
        <v>47</v>
      </c>
      <c r="B152" s="12" t="s">
        <v>525</v>
      </c>
      <c r="C152" s="12" t="s">
        <v>188</v>
      </c>
      <c r="D152" s="12" t="s">
        <v>184</v>
      </c>
      <c r="E152" s="13" t="s">
        <v>526</v>
      </c>
      <c r="F152" s="14">
        <f>H152</f>
        <v>50000000</v>
      </c>
      <c r="G152" s="14">
        <v>0</v>
      </c>
      <c r="H152" s="14">
        <v>50000000</v>
      </c>
      <c r="I152" s="15">
        <v>0</v>
      </c>
      <c r="J152" s="16">
        <v>0</v>
      </c>
      <c r="K152" s="16">
        <v>0</v>
      </c>
      <c r="L152" s="17"/>
      <c r="M152" s="18"/>
      <c r="N152" s="18"/>
      <c r="O152" s="26"/>
      <c r="P152" s="26"/>
      <c r="Q152" s="26"/>
      <c r="R152" s="26">
        <f t="shared" si="8"/>
        <v>0</v>
      </c>
      <c r="S152" s="27" t="s">
        <v>648</v>
      </c>
      <c r="T152" s="10"/>
    </row>
    <row r="153" spans="1:20">
      <c r="A153" s="12">
        <f t="shared" si="9"/>
        <v>48</v>
      </c>
      <c r="B153" s="12" t="s">
        <v>527</v>
      </c>
      <c r="C153" s="12" t="s">
        <v>188</v>
      </c>
      <c r="D153" s="12" t="s">
        <v>528</v>
      </c>
      <c r="E153" s="25" t="s">
        <v>190</v>
      </c>
      <c r="F153" s="14">
        <v>120000000</v>
      </c>
      <c r="G153" s="14">
        <v>0</v>
      </c>
      <c r="H153" s="14"/>
      <c r="I153" s="15">
        <v>120000000</v>
      </c>
      <c r="J153" s="16">
        <v>0</v>
      </c>
      <c r="K153" s="16">
        <v>0</v>
      </c>
      <c r="L153" s="17"/>
      <c r="M153" s="18"/>
      <c r="N153" s="18"/>
      <c r="O153" s="26"/>
      <c r="P153" s="26"/>
      <c r="Q153" s="26"/>
      <c r="R153" s="26">
        <f t="shared" si="8"/>
        <v>0</v>
      </c>
      <c r="S153" s="30" t="s">
        <v>647</v>
      </c>
      <c r="T153" s="10"/>
    </row>
    <row r="154" spans="1:20">
      <c r="A154" s="12">
        <f t="shared" si="9"/>
        <v>49</v>
      </c>
      <c r="B154" s="12" t="s">
        <v>529</v>
      </c>
      <c r="C154" s="12" t="s">
        <v>188</v>
      </c>
      <c r="D154" s="12" t="s">
        <v>60</v>
      </c>
      <c r="E154" s="25" t="s">
        <v>530</v>
      </c>
      <c r="F154" s="14">
        <v>100000000</v>
      </c>
      <c r="G154" s="14">
        <v>0</v>
      </c>
      <c r="H154" s="14">
        <v>100000000</v>
      </c>
      <c r="I154" s="15"/>
      <c r="J154" s="16"/>
      <c r="K154" s="16"/>
      <c r="L154" s="17"/>
      <c r="M154" s="18"/>
      <c r="N154" s="18"/>
      <c r="O154" s="26"/>
      <c r="P154" s="26"/>
      <c r="Q154" s="26"/>
      <c r="R154" s="26">
        <f t="shared" si="8"/>
        <v>0</v>
      </c>
      <c r="S154" s="27" t="s">
        <v>648</v>
      </c>
      <c r="T154" s="10"/>
    </row>
    <row r="155" spans="1:20" ht="47.25">
      <c r="A155" s="12">
        <f t="shared" si="9"/>
        <v>50</v>
      </c>
      <c r="B155" s="12" t="s">
        <v>312</v>
      </c>
      <c r="C155" s="12" t="s">
        <v>188</v>
      </c>
      <c r="D155" s="12" t="s">
        <v>34</v>
      </c>
      <c r="E155" s="25" t="s">
        <v>313</v>
      </c>
      <c r="F155" s="14">
        <v>4583535479.75</v>
      </c>
      <c r="G155" s="14"/>
      <c r="H155" s="14"/>
      <c r="I155" s="15"/>
      <c r="J155" s="16"/>
      <c r="K155" s="16"/>
      <c r="L155" s="17"/>
      <c r="M155" s="18"/>
      <c r="N155" s="18"/>
      <c r="O155" s="14"/>
      <c r="P155" s="14"/>
      <c r="Q155" s="14"/>
      <c r="R155" s="26">
        <f t="shared" si="8"/>
        <v>4583535479.75</v>
      </c>
      <c r="S155" s="46" t="s">
        <v>267</v>
      </c>
      <c r="T155" s="10"/>
    </row>
    <row r="156" spans="1:20" ht="31.5">
      <c r="A156" s="12">
        <f t="shared" si="9"/>
        <v>51</v>
      </c>
      <c r="B156" s="12" t="s">
        <v>531</v>
      </c>
      <c r="C156" s="12" t="s">
        <v>188</v>
      </c>
      <c r="D156" s="12" t="s">
        <v>232</v>
      </c>
      <c r="E156" s="13" t="s">
        <v>254</v>
      </c>
      <c r="F156" s="14">
        <v>244000000</v>
      </c>
      <c r="G156" s="14">
        <v>0</v>
      </c>
      <c r="H156" s="14"/>
      <c r="I156" s="15">
        <v>70000000</v>
      </c>
      <c r="J156" s="16">
        <v>130000000</v>
      </c>
      <c r="K156" s="16">
        <v>0</v>
      </c>
      <c r="L156" s="17"/>
      <c r="M156" s="18"/>
      <c r="N156" s="14">
        <v>44000000</v>
      </c>
      <c r="O156" s="26"/>
      <c r="P156" s="26"/>
      <c r="Q156" s="26"/>
      <c r="R156" s="26">
        <f t="shared" si="8"/>
        <v>0</v>
      </c>
      <c r="S156" s="30"/>
      <c r="T156" s="10"/>
    </row>
    <row r="157" spans="1:20" ht="31.5">
      <c r="A157" s="12">
        <f t="shared" si="9"/>
        <v>52</v>
      </c>
      <c r="B157" s="12" t="s">
        <v>532</v>
      </c>
      <c r="C157" s="12" t="s">
        <v>188</v>
      </c>
      <c r="D157" s="12" t="s">
        <v>169</v>
      </c>
      <c r="E157" s="25" t="s">
        <v>533</v>
      </c>
      <c r="F157" s="14">
        <v>284000000</v>
      </c>
      <c r="G157" s="14">
        <v>0</v>
      </c>
      <c r="H157" s="14"/>
      <c r="I157" s="15">
        <v>70000000</v>
      </c>
      <c r="J157" s="16">
        <v>214000000</v>
      </c>
      <c r="K157" s="16">
        <v>0</v>
      </c>
      <c r="L157" s="17"/>
      <c r="M157" s="18"/>
      <c r="N157" s="18"/>
      <c r="O157" s="26"/>
      <c r="P157" s="26"/>
      <c r="Q157" s="26"/>
      <c r="R157" s="26">
        <f t="shared" si="8"/>
        <v>0</v>
      </c>
      <c r="S157" s="27" t="s">
        <v>648</v>
      </c>
      <c r="T157" s="10"/>
    </row>
    <row r="158" spans="1:20" ht="31.5">
      <c r="A158" s="12">
        <f t="shared" si="9"/>
        <v>53</v>
      </c>
      <c r="B158" s="12" t="s">
        <v>534</v>
      </c>
      <c r="C158" s="12" t="s">
        <v>188</v>
      </c>
      <c r="D158" s="12" t="s">
        <v>49</v>
      </c>
      <c r="E158" s="25" t="s">
        <v>535</v>
      </c>
      <c r="F158" s="14">
        <v>421400500</v>
      </c>
      <c r="G158" s="14">
        <v>0</v>
      </c>
      <c r="H158" s="14">
        <v>284450000</v>
      </c>
      <c r="I158" s="15">
        <v>0</v>
      </c>
      <c r="J158" s="16">
        <v>94769000</v>
      </c>
      <c r="K158" s="16">
        <v>30500000</v>
      </c>
      <c r="L158" s="17"/>
      <c r="M158" s="18">
        <v>11681500</v>
      </c>
      <c r="N158" s="18"/>
      <c r="O158" s="26"/>
      <c r="P158" s="26"/>
      <c r="Q158" s="26"/>
      <c r="R158" s="26">
        <f t="shared" si="8"/>
        <v>0</v>
      </c>
      <c r="S158" s="30"/>
      <c r="T158" s="10"/>
    </row>
    <row r="159" spans="1:20" ht="31.5">
      <c r="A159" s="12">
        <f t="shared" si="9"/>
        <v>54</v>
      </c>
      <c r="B159" s="12" t="s">
        <v>315</v>
      </c>
      <c r="C159" s="12" t="s">
        <v>188</v>
      </c>
      <c r="D159" s="12" t="s">
        <v>184</v>
      </c>
      <c r="E159" s="12" t="s">
        <v>316</v>
      </c>
      <c r="F159" s="14">
        <v>637985951</v>
      </c>
      <c r="G159" s="14">
        <v>0</v>
      </c>
      <c r="H159" s="14"/>
      <c r="I159" s="15">
        <v>119525000</v>
      </c>
      <c r="J159" s="16">
        <v>169525000</v>
      </c>
      <c r="K159" s="16">
        <v>252303652</v>
      </c>
      <c r="L159" s="17"/>
      <c r="M159" s="18">
        <v>96632299</v>
      </c>
      <c r="N159" s="18"/>
      <c r="O159" s="26"/>
      <c r="P159" s="26"/>
      <c r="Q159" s="26"/>
      <c r="R159" s="26">
        <f t="shared" si="8"/>
        <v>0</v>
      </c>
      <c r="S159" s="27" t="s">
        <v>317</v>
      </c>
      <c r="T159" s="10"/>
    </row>
    <row r="160" spans="1:20" ht="31.5">
      <c r="A160" s="12">
        <f t="shared" si="9"/>
        <v>55</v>
      </c>
      <c r="B160" s="12" t="s">
        <v>536</v>
      </c>
      <c r="C160" s="12" t="s">
        <v>188</v>
      </c>
      <c r="D160" s="12" t="s">
        <v>57</v>
      </c>
      <c r="E160" s="25" t="s">
        <v>537</v>
      </c>
      <c r="F160" s="14">
        <v>144999999.625</v>
      </c>
      <c r="G160" s="14">
        <v>0</v>
      </c>
      <c r="H160" s="14"/>
      <c r="I160" s="15">
        <v>40420630.625</v>
      </c>
      <c r="J160" s="16">
        <v>34579369</v>
      </c>
      <c r="K160" s="16"/>
      <c r="L160" s="18">
        <v>70000000</v>
      </c>
      <c r="M160" s="18"/>
      <c r="N160" s="18"/>
      <c r="O160" s="26"/>
      <c r="P160" s="26"/>
      <c r="Q160" s="26"/>
      <c r="R160" s="26">
        <f t="shared" si="8"/>
        <v>0</v>
      </c>
      <c r="S160" s="30"/>
      <c r="T160" s="10"/>
    </row>
    <row r="161" spans="1:256" ht="31.5">
      <c r="A161" s="12">
        <f t="shared" si="9"/>
        <v>56</v>
      </c>
      <c r="B161" s="12" t="s">
        <v>538</v>
      </c>
      <c r="C161" s="12" t="s">
        <v>188</v>
      </c>
      <c r="D161" s="12" t="s">
        <v>175</v>
      </c>
      <c r="E161" s="25" t="s">
        <v>539</v>
      </c>
      <c r="F161" s="14">
        <v>374404356</v>
      </c>
      <c r="G161" s="14">
        <v>0</v>
      </c>
      <c r="H161" s="14"/>
      <c r="I161" s="15">
        <v>70525000</v>
      </c>
      <c r="J161" s="16">
        <v>162525000</v>
      </c>
      <c r="K161" s="16">
        <v>102208500</v>
      </c>
      <c r="L161" s="17"/>
      <c r="M161" s="18">
        <v>39145856</v>
      </c>
      <c r="N161" s="18"/>
      <c r="O161" s="26"/>
      <c r="P161" s="26"/>
      <c r="Q161" s="26"/>
      <c r="R161" s="26">
        <f t="shared" si="8"/>
        <v>0</v>
      </c>
      <c r="S161" s="30"/>
      <c r="T161" s="10"/>
    </row>
    <row r="162" spans="1:256" s="48" customFormat="1" ht="47.25">
      <c r="A162" s="12">
        <f>A160+1</f>
        <v>56</v>
      </c>
      <c r="B162" s="12" t="s">
        <v>322</v>
      </c>
      <c r="C162" s="12" t="s">
        <v>188</v>
      </c>
      <c r="D162" s="12" t="s">
        <v>323</v>
      </c>
      <c r="E162" s="25" t="s">
        <v>324</v>
      </c>
      <c r="F162" s="14">
        <v>1216623424</v>
      </c>
      <c r="G162" s="14">
        <v>0</v>
      </c>
      <c r="H162" s="14"/>
      <c r="I162" s="15">
        <v>539050000</v>
      </c>
      <c r="J162" s="16">
        <v>289050000</v>
      </c>
      <c r="K162" s="16">
        <v>280928000</v>
      </c>
      <c r="L162" s="17"/>
      <c r="M162" s="18">
        <v>107595424</v>
      </c>
      <c r="N162" s="18"/>
      <c r="O162" s="26"/>
      <c r="P162" s="26"/>
      <c r="Q162" s="14"/>
      <c r="R162" s="26">
        <f t="shared" si="8"/>
        <v>0</v>
      </c>
      <c r="S162" s="14" t="s">
        <v>325</v>
      </c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  <c r="CF162" s="10"/>
      <c r="CG162" s="10"/>
      <c r="CH162" s="10"/>
      <c r="CI162" s="10"/>
      <c r="CJ162" s="10"/>
      <c r="CK162" s="10"/>
      <c r="CL162" s="10"/>
      <c r="CM162" s="10"/>
      <c r="CN162" s="10"/>
      <c r="CO162" s="10"/>
      <c r="CP162" s="10"/>
      <c r="CQ162" s="10"/>
      <c r="CR162" s="10"/>
      <c r="CS162" s="10"/>
      <c r="CT162" s="10"/>
      <c r="CU162" s="10"/>
      <c r="CV162" s="10"/>
      <c r="CW162" s="10"/>
      <c r="CX162" s="10"/>
      <c r="CY162" s="10"/>
      <c r="CZ162" s="10"/>
      <c r="DA162" s="10"/>
      <c r="DB162" s="10"/>
      <c r="DC162" s="10"/>
      <c r="DD162" s="10"/>
      <c r="DE162" s="10"/>
      <c r="DF162" s="10"/>
      <c r="DG162" s="10"/>
      <c r="DH162" s="10"/>
      <c r="DI162" s="10"/>
      <c r="DJ162" s="10"/>
      <c r="DK162" s="10"/>
      <c r="DL162" s="10"/>
      <c r="DM162" s="10"/>
      <c r="DN162" s="10"/>
      <c r="DO162" s="10"/>
      <c r="DP162" s="10"/>
      <c r="DQ162" s="10"/>
      <c r="DR162" s="10"/>
      <c r="DS162" s="10"/>
      <c r="DT162" s="10"/>
      <c r="DU162" s="10"/>
      <c r="DV162" s="10"/>
      <c r="DW162" s="10"/>
      <c r="DX162" s="10"/>
      <c r="DY162" s="10"/>
      <c r="DZ162" s="10"/>
      <c r="EA162" s="10"/>
      <c r="EB162" s="10"/>
      <c r="EC162" s="10"/>
      <c r="ED162" s="10"/>
      <c r="EE162" s="10"/>
      <c r="EF162" s="10"/>
      <c r="EG162" s="10"/>
      <c r="EH162" s="10"/>
      <c r="EI162" s="10"/>
      <c r="EJ162" s="10"/>
      <c r="EK162" s="10"/>
      <c r="EL162" s="10"/>
      <c r="EM162" s="10"/>
      <c r="EN162" s="10"/>
      <c r="EO162" s="10"/>
      <c r="EP162" s="10"/>
      <c r="EQ162" s="10"/>
      <c r="ER162" s="10"/>
      <c r="ES162" s="10"/>
      <c r="ET162" s="10"/>
      <c r="EU162" s="10"/>
      <c r="EV162" s="10"/>
      <c r="EW162" s="10"/>
      <c r="EX162" s="10"/>
      <c r="EY162" s="10"/>
      <c r="EZ162" s="10"/>
      <c r="FA162" s="10"/>
      <c r="FB162" s="10"/>
      <c r="FC162" s="10"/>
      <c r="FD162" s="10"/>
      <c r="FE162" s="10"/>
      <c r="FF162" s="10"/>
      <c r="FG162" s="10"/>
      <c r="FH162" s="10"/>
      <c r="FI162" s="10"/>
      <c r="FJ162" s="10"/>
      <c r="FK162" s="10"/>
      <c r="FL162" s="10"/>
      <c r="FM162" s="10"/>
      <c r="FN162" s="10"/>
      <c r="FO162" s="10"/>
      <c r="FP162" s="10"/>
      <c r="FQ162" s="10"/>
      <c r="FR162" s="10"/>
      <c r="FS162" s="10"/>
      <c r="FT162" s="10"/>
      <c r="FU162" s="10"/>
      <c r="FV162" s="10"/>
      <c r="FW162" s="10"/>
      <c r="FX162" s="10"/>
      <c r="FY162" s="10"/>
      <c r="FZ162" s="10"/>
      <c r="GA162" s="10"/>
      <c r="GB162" s="10"/>
      <c r="GC162" s="10"/>
      <c r="GD162" s="10"/>
      <c r="GE162" s="10"/>
      <c r="GF162" s="10"/>
      <c r="GG162" s="10"/>
      <c r="GH162" s="10"/>
      <c r="GI162" s="10"/>
      <c r="GJ162" s="10"/>
      <c r="GK162" s="10"/>
      <c r="GL162" s="10"/>
      <c r="GM162" s="10"/>
      <c r="GN162" s="10"/>
      <c r="GO162" s="10"/>
      <c r="GP162" s="10"/>
      <c r="GQ162" s="10"/>
      <c r="GR162" s="10"/>
      <c r="GS162" s="10"/>
      <c r="GT162" s="10"/>
      <c r="GU162" s="10"/>
      <c r="GV162" s="10"/>
      <c r="GW162" s="10"/>
      <c r="GX162" s="10"/>
      <c r="GY162" s="10"/>
      <c r="GZ162" s="10"/>
      <c r="HA162" s="10"/>
      <c r="HB162" s="10"/>
      <c r="HC162" s="10"/>
      <c r="HD162" s="10"/>
      <c r="HE162" s="10"/>
      <c r="HF162" s="10"/>
      <c r="HG162" s="10"/>
      <c r="HH162" s="10"/>
      <c r="HI162" s="10"/>
      <c r="HJ162" s="10"/>
      <c r="HK162" s="10"/>
      <c r="HL162" s="10"/>
      <c r="HM162" s="10"/>
      <c r="HN162" s="10"/>
      <c r="HO162" s="10"/>
      <c r="HP162" s="10"/>
      <c r="HQ162" s="10"/>
      <c r="HR162" s="10"/>
      <c r="HS162" s="10"/>
      <c r="HT162" s="10"/>
      <c r="HU162" s="10"/>
      <c r="HV162" s="10"/>
      <c r="HW162" s="10"/>
      <c r="HX162" s="10"/>
      <c r="HY162" s="10"/>
      <c r="HZ162" s="10"/>
      <c r="IA162" s="10"/>
      <c r="IB162" s="10"/>
      <c r="IC162" s="10"/>
      <c r="ID162" s="10"/>
      <c r="IE162" s="10"/>
      <c r="IF162" s="10"/>
      <c r="IG162" s="10"/>
      <c r="IH162" s="10"/>
      <c r="II162" s="10"/>
      <c r="IJ162" s="10"/>
      <c r="IK162" s="10"/>
      <c r="IL162" s="10"/>
      <c r="IM162" s="10"/>
      <c r="IN162" s="10"/>
      <c r="IO162" s="10"/>
      <c r="IP162" s="10"/>
      <c r="IQ162" s="10"/>
      <c r="IR162" s="10"/>
      <c r="IS162" s="10"/>
      <c r="IT162" s="10"/>
      <c r="IU162" s="10"/>
      <c r="IV162" s="10"/>
    </row>
    <row r="163" spans="1:256" ht="31.5">
      <c r="A163" s="12">
        <f>A161+1</f>
        <v>57</v>
      </c>
      <c r="B163" s="12" t="s">
        <v>322</v>
      </c>
      <c r="C163" s="12" t="s">
        <v>188</v>
      </c>
      <c r="D163" s="12" t="s">
        <v>323</v>
      </c>
      <c r="E163" s="25" t="s">
        <v>329</v>
      </c>
      <c r="F163" s="14">
        <v>200000000</v>
      </c>
      <c r="G163" s="14"/>
      <c r="H163" s="14"/>
      <c r="I163" s="15"/>
      <c r="J163" s="16"/>
      <c r="K163" s="16"/>
      <c r="L163" s="17"/>
      <c r="M163" s="18"/>
      <c r="N163" s="18"/>
      <c r="O163" s="26"/>
      <c r="P163" s="26"/>
      <c r="Q163" s="14">
        <v>200000000</v>
      </c>
      <c r="R163" s="26">
        <f t="shared" si="8"/>
        <v>0</v>
      </c>
      <c r="S163" s="30"/>
      <c r="T163" s="10"/>
    </row>
    <row r="164" spans="1:256" ht="47.25">
      <c r="A164" s="12">
        <f t="shared" si="9"/>
        <v>58</v>
      </c>
      <c r="B164" s="12" t="s">
        <v>332</v>
      </c>
      <c r="C164" s="12" t="s">
        <v>188</v>
      </c>
      <c r="D164" s="12" t="s">
        <v>169</v>
      </c>
      <c r="E164" s="25" t="s">
        <v>65</v>
      </c>
      <c r="F164" s="14">
        <v>100000000</v>
      </c>
      <c r="G164" s="14"/>
      <c r="H164" s="14"/>
      <c r="I164" s="15"/>
      <c r="J164" s="16"/>
      <c r="K164" s="16"/>
      <c r="L164" s="17"/>
      <c r="M164" s="18"/>
      <c r="N164" s="18"/>
      <c r="O164" s="26"/>
      <c r="P164" s="26"/>
      <c r="Q164" s="26"/>
      <c r="R164" s="26">
        <f t="shared" si="8"/>
        <v>100000000</v>
      </c>
      <c r="S164" s="27" t="s">
        <v>649</v>
      </c>
      <c r="T164" s="10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8"/>
      <c r="AL164" s="48"/>
      <c r="AM164" s="48"/>
      <c r="AN164" s="48"/>
      <c r="AO164" s="48"/>
      <c r="AP164" s="48"/>
      <c r="AQ164" s="48"/>
      <c r="AR164" s="48"/>
      <c r="AS164" s="48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  <c r="BF164" s="48"/>
      <c r="BG164" s="48"/>
      <c r="BH164" s="48"/>
      <c r="BI164" s="48"/>
      <c r="BJ164" s="48"/>
      <c r="BK164" s="48"/>
      <c r="BL164" s="48"/>
      <c r="BM164" s="48"/>
      <c r="BN164" s="48"/>
      <c r="BO164" s="48"/>
      <c r="BP164" s="48"/>
      <c r="BQ164" s="48"/>
      <c r="BR164" s="48"/>
      <c r="BS164" s="48"/>
      <c r="BT164" s="48"/>
      <c r="BU164" s="48"/>
      <c r="BV164" s="48"/>
      <c r="BW164" s="48"/>
      <c r="BX164" s="48"/>
      <c r="BY164" s="48"/>
      <c r="BZ164" s="48"/>
      <c r="CA164" s="48"/>
      <c r="CB164" s="48"/>
      <c r="CC164" s="48"/>
      <c r="CD164" s="48"/>
      <c r="CE164" s="48"/>
      <c r="CF164" s="48"/>
      <c r="CG164" s="48"/>
      <c r="CH164" s="48"/>
      <c r="CI164" s="48"/>
      <c r="CJ164" s="48"/>
      <c r="CK164" s="48"/>
      <c r="CL164" s="48"/>
      <c r="CM164" s="48"/>
      <c r="CN164" s="48"/>
      <c r="CO164" s="48"/>
      <c r="CP164" s="48"/>
      <c r="CQ164" s="48"/>
      <c r="CR164" s="48"/>
      <c r="CS164" s="48"/>
      <c r="CT164" s="48"/>
      <c r="CU164" s="48"/>
      <c r="CV164" s="48"/>
      <c r="CW164" s="48"/>
      <c r="CX164" s="48"/>
      <c r="CY164" s="48"/>
      <c r="CZ164" s="48"/>
      <c r="DA164" s="48"/>
      <c r="DB164" s="48"/>
      <c r="DC164" s="48"/>
      <c r="DD164" s="48"/>
      <c r="DE164" s="48"/>
      <c r="DF164" s="48"/>
      <c r="DG164" s="48"/>
      <c r="DH164" s="48"/>
      <c r="DI164" s="48"/>
      <c r="DJ164" s="48"/>
      <c r="DK164" s="48"/>
      <c r="DL164" s="48"/>
      <c r="DM164" s="48"/>
      <c r="DN164" s="48"/>
      <c r="DO164" s="48"/>
      <c r="DP164" s="48"/>
      <c r="DQ164" s="48"/>
      <c r="DR164" s="48"/>
      <c r="DS164" s="48"/>
      <c r="DT164" s="48"/>
      <c r="DU164" s="48"/>
      <c r="DV164" s="48"/>
      <c r="DW164" s="48"/>
      <c r="DX164" s="48"/>
      <c r="DY164" s="48"/>
      <c r="DZ164" s="48"/>
      <c r="EA164" s="48"/>
      <c r="EB164" s="48"/>
      <c r="EC164" s="48"/>
      <c r="ED164" s="48"/>
      <c r="EE164" s="48"/>
      <c r="EF164" s="48"/>
      <c r="EG164" s="48"/>
      <c r="EH164" s="48"/>
      <c r="EI164" s="48"/>
      <c r="EJ164" s="48"/>
      <c r="EK164" s="48"/>
      <c r="EL164" s="48"/>
      <c r="EM164" s="48"/>
      <c r="EN164" s="48"/>
      <c r="EO164" s="48"/>
      <c r="EP164" s="48"/>
      <c r="EQ164" s="48"/>
      <c r="ER164" s="48"/>
      <c r="ES164" s="48"/>
      <c r="ET164" s="48"/>
      <c r="EU164" s="48"/>
      <c r="EV164" s="48"/>
      <c r="EW164" s="48"/>
      <c r="EX164" s="48"/>
      <c r="EY164" s="48"/>
      <c r="EZ164" s="48"/>
      <c r="FA164" s="48"/>
      <c r="FB164" s="48"/>
      <c r="FC164" s="48"/>
      <c r="FD164" s="48"/>
      <c r="FE164" s="48"/>
      <c r="FF164" s="48"/>
      <c r="FG164" s="48"/>
      <c r="FH164" s="48"/>
      <c r="FI164" s="48"/>
      <c r="FJ164" s="48"/>
      <c r="FK164" s="48"/>
      <c r="FL164" s="48"/>
      <c r="FM164" s="48"/>
      <c r="FN164" s="48"/>
      <c r="FO164" s="48"/>
      <c r="FP164" s="48"/>
      <c r="FQ164" s="48"/>
      <c r="FR164" s="48"/>
      <c r="FS164" s="48"/>
      <c r="FT164" s="48"/>
      <c r="FU164" s="48"/>
      <c r="FV164" s="48"/>
      <c r="FW164" s="48"/>
      <c r="FX164" s="48"/>
      <c r="FY164" s="48"/>
      <c r="FZ164" s="48"/>
      <c r="GA164" s="48"/>
      <c r="GB164" s="48"/>
      <c r="GC164" s="48"/>
      <c r="GD164" s="48"/>
      <c r="GE164" s="48"/>
      <c r="GF164" s="48"/>
      <c r="GG164" s="48"/>
      <c r="GH164" s="48"/>
      <c r="GI164" s="48"/>
      <c r="GJ164" s="48"/>
      <c r="GK164" s="48"/>
      <c r="GL164" s="48"/>
      <c r="GM164" s="48"/>
      <c r="GN164" s="48"/>
      <c r="GO164" s="48"/>
      <c r="GP164" s="48"/>
      <c r="GQ164" s="48"/>
      <c r="GR164" s="48"/>
      <c r="GS164" s="48"/>
      <c r="GT164" s="48"/>
      <c r="GU164" s="48"/>
      <c r="GV164" s="48"/>
      <c r="GW164" s="48"/>
      <c r="GX164" s="48"/>
      <c r="GY164" s="48"/>
      <c r="GZ164" s="48"/>
      <c r="HA164" s="48"/>
      <c r="HB164" s="48"/>
      <c r="HC164" s="48"/>
      <c r="HD164" s="48"/>
      <c r="HE164" s="48"/>
      <c r="HF164" s="48"/>
      <c r="HG164" s="48"/>
      <c r="HH164" s="48"/>
      <c r="HI164" s="48"/>
      <c r="HJ164" s="48"/>
      <c r="HK164" s="48"/>
      <c r="HL164" s="48"/>
      <c r="HM164" s="48"/>
      <c r="HN164" s="48"/>
      <c r="HO164" s="48"/>
      <c r="HP164" s="48"/>
      <c r="HQ164" s="48"/>
      <c r="HR164" s="48"/>
      <c r="HS164" s="48"/>
      <c r="HT164" s="48"/>
      <c r="HU164" s="48"/>
      <c r="HV164" s="48"/>
      <c r="HW164" s="48"/>
      <c r="HX164" s="48"/>
      <c r="HY164" s="48"/>
      <c r="HZ164" s="48"/>
      <c r="IA164" s="48"/>
      <c r="IB164" s="48"/>
      <c r="IC164" s="48"/>
      <c r="ID164" s="48"/>
      <c r="IE164" s="48"/>
      <c r="IF164" s="48"/>
      <c r="IG164" s="48"/>
      <c r="IH164" s="48"/>
      <c r="II164" s="48"/>
      <c r="IJ164" s="48"/>
      <c r="IK164" s="48"/>
      <c r="IL164" s="48"/>
      <c r="IM164" s="48"/>
      <c r="IN164" s="48"/>
      <c r="IO164" s="48"/>
      <c r="IP164" s="48"/>
      <c r="IQ164" s="48"/>
      <c r="IR164" s="48"/>
      <c r="IS164" s="48"/>
      <c r="IT164" s="48"/>
      <c r="IU164" s="48"/>
      <c r="IV164" s="48"/>
    </row>
    <row r="165" spans="1:256" ht="63">
      <c r="A165" s="12">
        <f t="shared" si="9"/>
        <v>59</v>
      </c>
      <c r="B165" s="12" t="s">
        <v>540</v>
      </c>
      <c r="C165" s="12" t="s">
        <v>188</v>
      </c>
      <c r="D165" s="12" t="s">
        <v>169</v>
      </c>
      <c r="E165" s="39" t="s">
        <v>541</v>
      </c>
      <c r="F165" s="14">
        <f>G165</f>
        <v>410000000</v>
      </c>
      <c r="G165" s="14">
        <v>410000000</v>
      </c>
      <c r="H165" s="44"/>
      <c r="I165" s="15"/>
      <c r="J165" s="16"/>
      <c r="K165" s="16"/>
      <c r="L165" s="17"/>
      <c r="M165" s="18"/>
      <c r="N165" s="18"/>
      <c r="O165" s="26"/>
      <c r="P165" s="26"/>
      <c r="Q165" s="26"/>
      <c r="R165" s="26">
        <f t="shared" si="8"/>
        <v>0</v>
      </c>
      <c r="S165" s="30" t="s">
        <v>647</v>
      </c>
      <c r="T165" s="10"/>
    </row>
    <row r="166" spans="1:256" ht="31.5">
      <c r="A166" s="12">
        <f t="shared" si="9"/>
        <v>60</v>
      </c>
      <c r="B166" s="12" t="s">
        <v>542</v>
      </c>
      <c r="C166" s="12" t="s">
        <v>188</v>
      </c>
      <c r="D166" s="12" t="s">
        <v>49</v>
      </c>
      <c r="E166" s="25" t="s">
        <v>543</v>
      </c>
      <c r="F166" s="14">
        <v>427604238</v>
      </c>
      <c r="G166" s="14">
        <v>0</v>
      </c>
      <c r="H166" s="14"/>
      <c r="I166" s="15">
        <v>130000000</v>
      </c>
      <c r="J166" s="16">
        <v>160000000</v>
      </c>
      <c r="K166" s="16">
        <v>44821000</v>
      </c>
      <c r="L166" s="18">
        <v>75616795</v>
      </c>
      <c r="M166" s="18">
        <v>17166443</v>
      </c>
      <c r="N166" s="18"/>
      <c r="O166" s="26"/>
      <c r="P166" s="26"/>
      <c r="Q166" s="26"/>
      <c r="R166" s="26">
        <f t="shared" si="8"/>
        <v>0</v>
      </c>
      <c r="S166" s="30" t="s">
        <v>647</v>
      </c>
      <c r="T166" s="10"/>
    </row>
    <row r="167" spans="1:256" ht="31.5">
      <c r="A167" s="12">
        <f t="shared" si="9"/>
        <v>61</v>
      </c>
      <c r="B167" s="12" t="s">
        <v>544</v>
      </c>
      <c r="C167" s="12" t="s">
        <v>188</v>
      </c>
      <c r="D167" s="12" t="s">
        <v>49</v>
      </c>
      <c r="E167" s="25" t="s">
        <v>545</v>
      </c>
      <c r="F167" s="14">
        <v>100000000</v>
      </c>
      <c r="G167" s="14"/>
      <c r="H167" s="14"/>
      <c r="I167" s="15"/>
      <c r="J167" s="16"/>
      <c r="K167" s="16"/>
      <c r="L167" s="18"/>
      <c r="M167" s="18"/>
      <c r="N167" s="18"/>
      <c r="O167" s="26">
        <v>100000000</v>
      </c>
      <c r="P167" s="26"/>
      <c r="Q167" s="26"/>
      <c r="R167" s="26">
        <f t="shared" si="8"/>
        <v>0</v>
      </c>
      <c r="S167" s="30" t="s">
        <v>681</v>
      </c>
      <c r="T167" s="10"/>
    </row>
    <row r="168" spans="1:256" ht="47.25">
      <c r="A168" s="12">
        <f t="shared" ref="A168:A214" si="10">A167+1</f>
        <v>62</v>
      </c>
      <c r="B168" s="12" t="s">
        <v>335</v>
      </c>
      <c r="C168" s="12" t="s">
        <v>188</v>
      </c>
      <c r="D168" s="12" t="s">
        <v>64</v>
      </c>
      <c r="E168" s="25" t="s">
        <v>336</v>
      </c>
      <c r="F168" s="14">
        <v>634050000</v>
      </c>
      <c r="G168" s="14">
        <v>0</v>
      </c>
      <c r="H168" s="14"/>
      <c r="I168" s="15"/>
      <c r="J168" s="16">
        <v>0</v>
      </c>
      <c r="K168" s="16">
        <v>350000000</v>
      </c>
      <c r="L168" s="17"/>
      <c r="M168" s="18">
        <v>134050000</v>
      </c>
      <c r="N168" s="18"/>
      <c r="O168" s="26"/>
      <c r="P168" s="26"/>
      <c r="Q168" s="26">
        <v>150000000</v>
      </c>
      <c r="R168" s="26">
        <f t="shared" si="8"/>
        <v>0</v>
      </c>
      <c r="S168" s="30" t="s">
        <v>337</v>
      </c>
      <c r="T168" s="10"/>
    </row>
    <row r="169" spans="1:256" ht="31.5">
      <c r="A169" s="12">
        <f t="shared" si="10"/>
        <v>63</v>
      </c>
      <c r="B169" s="12" t="s">
        <v>546</v>
      </c>
      <c r="C169" s="12" t="s">
        <v>188</v>
      </c>
      <c r="D169" s="12" t="s">
        <v>133</v>
      </c>
      <c r="E169" s="25" t="s">
        <v>547</v>
      </c>
      <c r="F169" s="14">
        <f>L169</f>
        <v>151526000</v>
      </c>
      <c r="G169" s="14"/>
      <c r="H169" s="14"/>
      <c r="I169" s="15"/>
      <c r="J169" s="16"/>
      <c r="K169" s="16"/>
      <c r="L169" s="18">
        <v>151526000</v>
      </c>
      <c r="M169" s="18"/>
      <c r="N169" s="18"/>
      <c r="O169" s="26"/>
      <c r="P169" s="26"/>
      <c r="Q169" s="26"/>
      <c r="R169" s="26">
        <f t="shared" si="8"/>
        <v>0</v>
      </c>
      <c r="S169" s="27" t="s">
        <v>682</v>
      </c>
      <c r="T169" s="10"/>
    </row>
    <row r="170" spans="1:256">
      <c r="A170" s="12">
        <f t="shared" si="10"/>
        <v>64</v>
      </c>
      <c r="B170" s="12" t="s">
        <v>548</v>
      </c>
      <c r="C170" s="12" t="s">
        <v>188</v>
      </c>
      <c r="D170" s="12" t="s">
        <v>206</v>
      </c>
      <c r="E170" s="25" t="s">
        <v>549</v>
      </c>
      <c r="F170" s="14">
        <v>25000000</v>
      </c>
      <c r="G170" s="14">
        <v>0</v>
      </c>
      <c r="H170" s="14">
        <v>25000000</v>
      </c>
      <c r="I170" s="15"/>
      <c r="J170" s="16"/>
      <c r="K170" s="16"/>
      <c r="L170" s="17"/>
      <c r="M170" s="18"/>
      <c r="N170" s="18"/>
      <c r="O170" s="26"/>
      <c r="P170" s="26"/>
      <c r="Q170" s="26"/>
      <c r="R170" s="26">
        <f t="shared" si="8"/>
        <v>0</v>
      </c>
      <c r="S170" s="30" t="s">
        <v>647</v>
      </c>
      <c r="T170" s="10"/>
    </row>
    <row r="171" spans="1:256" ht="31.5">
      <c r="A171" s="12">
        <f t="shared" si="10"/>
        <v>65</v>
      </c>
      <c r="B171" s="12" t="s">
        <v>340</v>
      </c>
      <c r="C171" s="12" t="s">
        <v>188</v>
      </c>
      <c r="D171" s="12" t="s">
        <v>189</v>
      </c>
      <c r="E171" s="25" t="s">
        <v>341</v>
      </c>
      <c r="F171" s="14">
        <v>392614607</v>
      </c>
      <c r="G171" s="14">
        <v>0</v>
      </c>
      <c r="H171" s="14"/>
      <c r="I171" s="15">
        <v>70525000</v>
      </c>
      <c r="J171" s="16">
        <v>112525000</v>
      </c>
      <c r="K171" s="16">
        <v>151529000</v>
      </c>
      <c r="L171" s="17"/>
      <c r="M171" s="18">
        <v>58035607</v>
      </c>
      <c r="N171" s="18"/>
      <c r="O171" s="26"/>
      <c r="P171" s="26"/>
      <c r="Q171" s="26"/>
      <c r="R171" s="26">
        <f t="shared" si="8"/>
        <v>0</v>
      </c>
      <c r="S171" s="30" t="s">
        <v>342</v>
      </c>
      <c r="T171" s="10"/>
    </row>
    <row r="172" spans="1:256" s="48" customFormat="1" ht="31.5">
      <c r="A172" s="12">
        <f t="shared" si="10"/>
        <v>66</v>
      </c>
      <c r="B172" s="12" t="s">
        <v>550</v>
      </c>
      <c r="C172" s="12" t="s">
        <v>188</v>
      </c>
      <c r="D172" s="12" t="s">
        <v>206</v>
      </c>
      <c r="E172" s="25" t="s">
        <v>551</v>
      </c>
      <c r="F172" s="14">
        <v>208000000</v>
      </c>
      <c r="G172" s="14">
        <v>208000000</v>
      </c>
      <c r="H172" s="14"/>
      <c r="I172" s="15"/>
      <c r="J172" s="16"/>
      <c r="K172" s="16"/>
      <c r="L172" s="17"/>
      <c r="M172" s="18"/>
      <c r="N172" s="18"/>
      <c r="O172" s="26"/>
      <c r="P172" s="26"/>
      <c r="Q172" s="26"/>
      <c r="R172" s="26">
        <f t="shared" ref="R172:R235" si="11">F172-G172-H172-I172-J172-K172-L172-M172-N172-O172-P172-Q172</f>
        <v>0</v>
      </c>
      <c r="S172" s="30" t="s">
        <v>647</v>
      </c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/>
      <c r="CF172" s="10"/>
      <c r="CG172" s="10"/>
      <c r="CH172" s="10"/>
      <c r="CI172" s="10"/>
      <c r="CJ172" s="10"/>
      <c r="CK172" s="10"/>
      <c r="CL172" s="10"/>
      <c r="CM172" s="10"/>
      <c r="CN172" s="10"/>
      <c r="CO172" s="10"/>
      <c r="CP172" s="10"/>
      <c r="CQ172" s="10"/>
      <c r="CR172" s="10"/>
      <c r="CS172" s="10"/>
      <c r="CT172" s="10"/>
      <c r="CU172" s="10"/>
      <c r="CV172" s="10"/>
      <c r="CW172" s="10"/>
      <c r="CX172" s="10"/>
      <c r="CY172" s="10"/>
      <c r="CZ172" s="10"/>
      <c r="DA172" s="10"/>
      <c r="DB172" s="10"/>
      <c r="DC172" s="10"/>
      <c r="DD172" s="10"/>
      <c r="DE172" s="10"/>
      <c r="DF172" s="10"/>
      <c r="DG172" s="10"/>
      <c r="DH172" s="10"/>
      <c r="DI172" s="10"/>
      <c r="DJ172" s="10"/>
      <c r="DK172" s="10"/>
      <c r="DL172" s="10"/>
      <c r="DM172" s="10"/>
      <c r="DN172" s="10"/>
      <c r="DO172" s="10"/>
      <c r="DP172" s="10"/>
      <c r="DQ172" s="10"/>
      <c r="DR172" s="10"/>
      <c r="DS172" s="10"/>
      <c r="DT172" s="10"/>
      <c r="DU172" s="10"/>
      <c r="DV172" s="10"/>
      <c r="DW172" s="10"/>
      <c r="DX172" s="10"/>
      <c r="DY172" s="10"/>
      <c r="DZ172" s="10"/>
      <c r="EA172" s="10"/>
      <c r="EB172" s="10"/>
      <c r="EC172" s="10"/>
      <c r="ED172" s="10"/>
      <c r="EE172" s="10"/>
      <c r="EF172" s="10"/>
      <c r="EG172" s="10"/>
      <c r="EH172" s="10"/>
      <c r="EI172" s="10"/>
      <c r="EJ172" s="10"/>
      <c r="EK172" s="10"/>
      <c r="EL172" s="10"/>
      <c r="EM172" s="10"/>
      <c r="EN172" s="10"/>
      <c r="EO172" s="10"/>
      <c r="EP172" s="10"/>
      <c r="EQ172" s="10"/>
      <c r="ER172" s="10"/>
      <c r="ES172" s="10"/>
      <c r="ET172" s="10"/>
      <c r="EU172" s="10"/>
      <c r="EV172" s="10"/>
      <c r="EW172" s="10"/>
      <c r="EX172" s="10"/>
      <c r="EY172" s="10"/>
      <c r="EZ172" s="10"/>
      <c r="FA172" s="10"/>
      <c r="FB172" s="10"/>
      <c r="FC172" s="10"/>
      <c r="FD172" s="10"/>
      <c r="FE172" s="10"/>
      <c r="FF172" s="10"/>
      <c r="FG172" s="10"/>
      <c r="FH172" s="10"/>
      <c r="FI172" s="10"/>
      <c r="FJ172" s="10"/>
      <c r="FK172" s="10"/>
      <c r="FL172" s="10"/>
      <c r="FM172" s="10"/>
      <c r="FN172" s="10"/>
      <c r="FO172" s="10"/>
      <c r="FP172" s="10"/>
      <c r="FQ172" s="10"/>
      <c r="FR172" s="10"/>
      <c r="FS172" s="10"/>
      <c r="FT172" s="10"/>
      <c r="FU172" s="10"/>
      <c r="FV172" s="10"/>
      <c r="FW172" s="10"/>
      <c r="FX172" s="10"/>
      <c r="FY172" s="10"/>
      <c r="FZ172" s="10"/>
      <c r="GA172" s="10"/>
      <c r="GB172" s="10"/>
      <c r="GC172" s="10"/>
      <c r="GD172" s="10"/>
      <c r="GE172" s="10"/>
      <c r="GF172" s="10"/>
      <c r="GG172" s="10"/>
      <c r="GH172" s="10"/>
      <c r="GI172" s="10"/>
      <c r="GJ172" s="10"/>
      <c r="GK172" s="10"/>
      <c r="GL172" s="10"/>
      <c r="GM172" s="10"/>
      <c r="GN172" s="10"/>
      <c r="GO172" s="10"/>
      <c r="GP172" s="10"/>
      <c r="GQ172" s="10"/>
      <c r="GR172" s="10"/>
      <c r="GS172" s="10"/>
      <c r="GT172" s="10"/>
      <c r="GU172" s="10"/>
      <c r="GV172" s="10"/>
      <c r="GW172" s="10"/>
      <c r="GX172" s="10"/>
      <c r="GY172" s="10"/>
      <c r="GZ172" s="10"/>
      <c r="HA172" s="10"/>
      <c r="HB172" s="10"/>
      <c r="HC172" s="10"/>
      <c r="HD172" s="10"/>
      <c r="HE172" s="10"/>
      <c r="HF172" s="10"/>
      <c r="HG172" s="10"/>
      <c r="HH172" s="10"/>
      <c r="HI172" s="10"/>
      <c r="HJ172" s="10"/>
      <c r="HK172" s="10"/>
      <c r="HL172" s="10"/>
      <c r="HM172" s="10"/>
      <c r="HN172" s="10"/>
      <c r="HO172" s="10"/>
      <c r="HP172" s="10"/>
      <c r="HQ172" s="10"/>
      <c r="HR172" s="10"/>
      <c r="HS172" s="10"/>
      <c r="HT172" s="10"/>
      <c r="HU172" s="10"/>
      <c r="HV172" s="10"/>
      <c r="HW172" s="10"/>
      <c r="HX172" s="10"/>
      <c r="HY172" s="10"/>
      <c r="HZ172" s="10"/>
      <c r="IA172" s="10"/>
      <c r="IB172" s="10"/>
      <c r="IC172" s="10"/>
      <c r="ID172" s="10"/>
      <c r="IE172" s="10"/>
      <c r="IF172" s="10"/>
      <c r="IG172" s="10"/>
      <c r="IH172" s="10"/>
      <c r="II172" s="10"/>
      <c r="IJ172" s="10"/>
      <c r="IK172" s="10"/>
      <c r="IL172" s="10"/>
      <c r="IM172" s="10"/>
      <c r="IN172" s="10"/>
      <c r="IO172" s="10"/>
      <c r="IP172" s="10"/>
      <c r="IQ172" s="10"/>
      <c r="IR172" s="10"/>
      <c r="IS172" s="10"/>
      <c r="IT172" s="10"/>
      <c r="IU172" s="10"/>
      <c r="IV172" s="10"/>
    </row>
    <row r="173" spans="1:256">
      <c r="A173" s="12">
        <f t="shared" si="10"/>
        <v>67</v>
      </c>
      <c r="B173" s="12" t="s">
        <v>552</v>
      </c>
      <c r="C173" s="12" t="s">
        <v>188</v>
      </c>
      <c r="D173" s="12" t="s">
        <v>114</v>
      </c>
      <c r="E173" s="25" t="s">
        <v>553</v>
      </c>
      <c r="F173" s="14">
        <f>I173+J173+L173</f>
        <v>330000000</v>
      </c>
      <c r="G173" s="14"/>
      <c r="H173" s="14"/>
      <c r="I173" s="15">
        <v>61784497</v>
      </c>
      <c r="J173" s="16">
        <v>94073885</v>
      </c>
      <c r="K173" s="16">
        <v>0</v>
      </c>
      <c r="L173" s="18">
        <v>174141618</v>
      </c>
      <c r="M173" s="18"/>
      <c r="N173" s="18"/>
      <c r="O173" s="26"/>
      <c r="P173" s="26"/>
      <c r="Q173" s="26"/>
      <c r="R173" s="26">
        <f t="shared" si="11"/>
        <v>0</v>
      </c>
      <c r="S173" s="27" t="s">
        <v>648</v>
      </c>
      <c r="T173" s="10"/>
    </row>
    <row r="174" spans="1:256" ht="31.5">
      <c r="A174" s="12">
        <f t="shared" si="10"/>
        <v>68</v>
      </c>
      <c r="B174" s="13" t="s">
        <v>554</v>
      </c>
      <c r="C174" s="12" t="s">
        <v>188</v>
      </c>
      <c r="D174" s="31" t="s">
        <v>555</v>
      </c>
      <c r="E174" s="13" t="s">
        <v>556</v>
      </c>
      <c r="F174" s="26">
        <v>0</v>
      </c>
      <c r="G174" s="14"/>
      <c r="H174" s="44"/>
      <c r="I174" s="15"/>
      <c r="J174" s="16"/>
      <c r="K174" s="16"/>
      <c r="L174" s="17"/>
      <c r="M174" s="18"/>
      <c r="N174" s="18"/>
      <c r="O174" s="26"/>
      <c r="P174" s="26"/>
      <c r="Q174" s="26"/>
      <c r="R174" s="26">
        <f t="shared" si="11"/>
        <v>0</v>
      </c>
      <c r="S174" s="30" t="s">
        <v>683</v>
      </c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8"/>
      <c r="AL174" s="48"/>
      <c r="AM174" s="48"/>
      <c r="AN174" s="48"/>
      <c r="AO174" s="48"/>
      <c r="AP174" s="48"/>
      <c r="AQ174" s="48"/>
      <c r="AR174" s="48"/>
      <c r="AS174" s="48"/>
      <c r="AT174" s="48"/>
      <c r="AU174" s="48"/>
      <c r="AV174" s="48"/>
      <c r="AW174" s="48"/>
      <c r="AX174" s="48"/>
      <c r="AY174" s="48"/>
      <c r="AZ174" s="48"/>
      <c r="BA174" s="48"/>
      <c r="BB174" s="48"/>
      <c r="BC174" s="48"/>
      <c r="BD174" s="48"/>
      <c r="BE174" s="48"/>
      <c r="BF174" s="48"/>
      <c r="BG174" s="48"/>
      <c r="BH174" s="48"/>
      <c r="BI174" s="48"/>
      <c r="BJ174" s="48"/>
      <c r="BK174" s="48"/>
      <c r="BL174" s="48"/>
      <c r="BM174" s="48"/>
      <c r="BN174" s="48"/>
      <c r="BO174" s="48"/>
      <c r="BP174" s="48"/>
      <c r="BQ174" s="48"/>
      <c r="BR174" s="48"/>
      <c r="BS174" s="48"/>
      <c r="BT174" s="48"/>
      <c r="BU174" s="48"/>
      <c r="BV174" s="48"/>
      <c r="BW174" s="48"/>
      <c r="BX174" s="48"/>
      <c r="BY174" s="48"/>
      <c r="BZ174" s="48"/>
      <c r="CA174" s="48"/>
      <c r="CB174" s="48"/>
      <c r="CC174" s="48"/>
      <c r="CD174" s="48"/>
      <c r="CE174" s="48"/>
      <c r="CF174" s="48"/>
      <c r="CG174" s="48"/>
      <c r="CH174" s="48"/>
      <c r="CI174" s="48"/>
      <c r="CJ174" s="48"/>
      <c r="CK174" s="48"/>
      <c r="CL174" s="48"/>
      <c r="CM174" s="48"/>
      <c r="CN174" s="48"/>
      <c r="CO174" s="48"/>
      <c r="CP174" s="48"/>
      <c r="CQ174" s="48"/>
      <c r="CR174" s="48"/>
      <c r="CS174" s="48"/>
      <c r="CT174" s="48"/>
      <c r="CU174" s="48"/>
      <c r="CV174" s="48"/>
      <c r="CW174" s="48"/>
      <c r="CX174" s="48"/>
      <c r="CY174" s="48"/>
      <c r="CZ174" s="48"/>
      <c r="DA174" s="48"/>
      <c r="DB174" s="48"/>
      <c r="DC174" s="48"/>
      <c r="DD174" s="48"/>
      <c r="DE174" s="48"/>
      <c r="DF174" s="48"/>
      <c r="DG174" s="48"/>
      <c r="DH174" s="48"/>
      <c r="DI174" s="48"/>
      <c r="DJ174" s="48"/>
      <c r="DK174" s="48"/>
      <c r="DL174" s="48"/>
      <c r="DM174" s="48"/>
      <c r="DN174" s="48"/>
      <c r="DO174" s="48"/>
      <c r="DP174" s="48"/>
      <c r="DQ174" s="48"/>
      <c r="DR174" s="48"/>
      <c r="DS174" s="48"/>
      <c r="DT174" s="48"/>
      <c r="DU174" s="48"/>
      <c r="DV174" s="48"/>
      <c r="DW174" s="48"/>
      <c r="DX174" s="48"/>
      <c r="DY174" s="48"/>
      <c r="DZ174" s="48"/>
      <c r="EA174" s="48"/>
      <c r="EB174" s="48"/>
      <c r="EC174" s="48"/>
      <c r="ED174" s="48"/>
      <c r="EE174" s="48"/>
      <c r="EF174" s="48"/>
      <c r="EG174" s="48"/>
      <c r="EH174" s="48"/>
      <c r="EI174" s="48"/>
      <c r="EJ174" s="48"/>
      <c r="EK174" s="48"/>
      <c r="EL174" s="48"/>
      <c r="EM174" s="48"/>
      <c r="EN174" s="48"/>
      <c r="EO174" s="48"/>
      <c r="EP174" s="48"/>
      <c r="EQ174" s="48"/>
      <c r="ER174" s="48"/>
      <c r="ES174" s="48"/>
      <c r="ET174" s="48"/>
      <c r="EU174" s="48"/>
      <c r="EV174" s="48"/>
      <c r="EW174" s="48"/>
      <c r="EX174" s="48"/>
      <c r="EY174" s="48"/>
      <c r="EZ174" s="48"/>
      <c r="FA174" s="48"/>
      <c r="FB174" s="48"/>
      <c r="FC174" s="48"/>
      <c r="FD174" s="48"/>
      <c r="FE174" s="48"/>
      <c r="FF174" s="48"/>
      <c r="FG174" s="48"/>
      <c r="FH174" s="48"/>
      <c r="FI174" s="48"/>
      <c r="FJ174" s="48"/>
      <c r="FK174" s="48"/>
      <c r="FL174" s="48"/>
      <c r="FM174" s="48"/>
      <c r="FN174" s="48"/>
      <c r="FO174" s="48"/>
      <c r="FP174" s="48"/>
      <c r="FQ174" s="48"/>
      <c r="FR174" s="48"/>
      <c r="FS174" s="48"/>
      <c r="FT174" s="48"/>
      <c r="FU174" s="48"/>
      <c r="FV174" s="48"/>
      <c r="FW174" s="48"/>
      <c r="FX174" s="48"/>
      <c r="FY174" s="48"/>
      <c r="FZ174" s="48"/>
      <c r="GA174" s="48"/>
      <c r="GB174" s="48"/>
      <c r="GC174" s="48"/>
      <c r="GD174" s="48"/>
      <c r="GE174" s="48"/>
      <c r="GF174" s="48"/>
      <c r="GG174" s="48"/>
      <c r="GH174" s="48"/>
      <c r="GI174" s="48"/>
      <c r="GJ174" s="48"/>
      <c r="GK174" s="48"/>
      <c r="GL174" s="48"/>
      <c r="GM174" s="48"/>
      <c r="GN174" s="48"/>
      <c r="GO174" s="48"/>
      <c r="GP174" s="48"/>
      <c r="GQ174" s="48"/>
      <c r="GR174" s="48"/>
      <c r="GS174" s="48"/>
      <c r="GT174" s="48"/>
      <c r="GU174" s="48"/>
      <c r="GV174" s="48"/>
      <c r="GW174" s="48"/>
      <c r="GX174" s="48"/>
      <c r="GY174" s="48"/>
      <c r="GZ174" s="48"/>
      <c r="HA174" s="48"/>
      <c r="HB174" s="48"/>
      <c r="HC174" s="48"/>
      <c r="HD174" s="48"/>
      <c r="HE174" s="48"/>
      <c r="HF174" s="48"/>
      <c r="HG174" s="48"/>
      <c r="HH174" s="48"/>
      <c r="HI174" s="48"/>
      <c r="HJ174" s="48"/>
      <c r="HK174" s="48"/>
      <c r="HL174" s="48"/>
      <c r="HM174" s="48"/>
      <c r="HN174" s="48"/>
      <c r="HO174" s="48"/>
      <c r="HP174" s="48"/>
      <c r="HQ174" s="48"/>
      <c r="HR174" s="48"/>
      <c r="HS174" s="48"/>
      <c r="HT174" s="48"/>
      <c r="HU174" s="48"/>
      <c r="HV174" s="48"/>
      <c r="HW174" s="48"/>
      <c r="HX174" s="48"/>
      <c r="HY174" s="48"/>
      <c r="HZ174" s="48"/>
      <c r="IA174" s="48"/>
      <c r="IB174" s="48"/>
      <c r="IC174" s="48"/>
      <c r="ID174" s="48"/>
      <c r="IE174" s="48"/>
      <c r="IF174" s="48"/>
      <c r="IG174" s="48"/>
      <c r="IH174" s="48"/>
      <c r="II174" s="48"/>
      <c r="IJ174" s="48"/>
      <c r="IK174" s="48"/>
      <c r="IL174" s="48"/>
      <c r="IM174" s="48"/>
      <c r="IN174" s="48"/>
      <c r="IO174" s="48"/>
      <c r="IP174" s="48"/>
      <c r="IQ174" s="48"/>
      <c r="IR174" s="48"/>
      <c r="IS174" s="48"/>
      <c r="IT174" s="48"/>
      <c r="IU174" s="48"/>
      <c r="IV174" s="48"/>
    </row>
    <row r="175" spans="1:256" ht="126">
      <c r="A175" s="12">
        <f t="shared" si="10"/>
        <v>69</v>
      </c>
      <c r="B175" s="39" t="s">
        <v>557</v>
      </c>
      <c r="C175" s="12" t="s">
        <v>188</v>
      </c>
      <c r="D175" s="40" t="s">
        <v>558</v>
      </c>
      <c r="E175" s="12" t="s">
        <v>559</v>
      </c>
      <c r="F175" s="14">
        <v>386891433</v>
      </c>
      <c r="G175" s="14">
        <v>0</v>
      </c>
      <c r="H175" s="14"/>
      <c r="I175" s="15">
        <v>100000000</v>
      </c>
      <c r="J175" s="16">
        <v>173000000</v>
      </c>
      <c r="K175" s="16">
        <v>82351000</v>
      </c>
      <c r="L175" s="17"/>
      <c r="M175" s="18">
        <v>31540433</v>
      </c>
      <c r="N175" s="18"/>
      <c r="O175" s="26"/>
      <c r="P175" s="26"/>
      <c r="Q175" s="26"/>
      <c r="R175" s="26">
        <f t="shared" si="11"/>
        <v>0</v>
      </c>
      <c r="S175" s="108" t="s">
        <v>684</v>
      </c>
      <c r="T175" s="10"/>
    </row>
    <row r="176" spans="1:256" ht="47.25">
      <c r="A176" s="12">
        <f t="shared" si="10"/>
        <v>70</v>
      </c>
      <c r="B176" s="12" t="s">
        <v>560</v>
      </c>
      <c r="C176" s="12" t="s">
        <v>188</v>
      </c>
      <c r="D176" s="12" t="s">
        <v>169</v>
      </c>
      <c r="E176" s="39" t="s">
        <v>561</v>
      </c>
      <c r="F176" s="14">
        <v>397000000</v>
      </c>
      <c r="G176" s="14">
        <v>397000000</v>
      </c>
      <c r="H176" s="44"/>
      <c r="I176" s="15"/>
      <c r="J176" s="16"/>
      <c r="K176" s="16"/>
      <c r="L176" s="17"/>
      <c r="M176" s="18"/>
      <c r="N176" s="18"/>
      <c r="O176" s="26"/>
      <c r="P176" s="26"/>
      <c r="Q176" s="26"/>
      <c r="R176" s="26">
        <f t="shared" si="11"/>
        <v>0</v>
      </c>
      <c r="S176" s="30" t="s">
        <v>647</v>
      </c>
      <c r="T176" s="10"/>
    </row>
    <row r="177" spans="1:256" ht="31.5">
      <c r="A177" s="12">
        <f t="shared" si="10"/>
        <v>71</v>
      </c>
      <c r="B177" s="12" t="s">
        <v>345</v>
      </c>
      <c r="C177" s="12" t="s">
        <v>188</v>
      </c>
      <c r="D177" s="12" t="s">
        <v>169</v>
      </c>
      <c r="E177" s="39" t="s">
        <v>346</v>
      </c>
      <c r="F177" s="14">
        <v>100000000</v>
      </c>
      <c r="G177" s="14"/>
      <c r="H177" s="44"/>
      <c r="I177" s="15"/>
      <c r="J177" s="16"/>
      <c r="K177" s="16"/>
      <c r="L177" s="17"/>
      <c r="M177" s="18"/>
      <c r="N177" s="18"/>
      <c r="O177" s="26">
        <v>100000000</v>
      </c>
      <c r="P177" s="26"/>
      <c r="Q177" s="26"/>
      <c r="R177" s="26">
        <f t="shared" si="11"/>
        <v>0</v>
      </c>
      <c r="S177" s="27" t="s">
        <v>347</v>
      </c>
      <c r="T177" s="10"/>
    </row>
    <row r="178" spans="1:256">
      <c r="A178" s="12">
        <f t="shared" si="10"/>
        <v>72</v>
      </c>
      <c r="B178" s="12" t="s">
        <v>562</v>
      </c>
      <c r="C178" s="12" t="s">
        <v>188</v>
      </c>
      <c r="D178" s="12" t="s">
        <v>563</v>
      </c>
      <c r="E178" s="25" t="s">
        <v>564</v>
      </c>
      <c r="F178" s="14">
        <v>140000000</v>
      </c>
      <c r="G178" s="14">
        <v>0</v>
      </c>
      <c r="H178" s="14"/>
      <c r="I178" s="15">
        <v>0</v>
      </c>
      <c r="J178" s="16">
        <v>140000000</v>
      </c>
      <c r="K178" s="16"/>
      <c r="L178" s="17"/>
      <c r="M178" s="18"/>
      <c r="N178" s="18"/>
      <c r="O178" s="26"/>
      <c r="P178" s="26"/>
      <c r="Q178" s="26"/>
      <c r="R178" s="26">
        <f t="shared" si="11"/>
        <v>0</v>
      </c>
      <c r="S178" s="30" t="s">
        <v>647</v>
      </c>
      <c r="T178" s="10"/>
    </row>
    <row r="179" spans="1:256" ht="31.5">
      <c r="A179" s="12">
        <f t="shared" si="10"/>
        <v>73</v>
      </c>
      <c r="B179" s="12" t="s">
        <v>348</v>
      </c>
      <c r="C179" s="12" t="s">
        <v>188</v>
      </c>
      <c r="D179" s="12" t="s">
        <v>184</v>
      </c>
      <c r="E179" s="12" t="s">
        <v>316</v>
      </c>
      <c r="F179" s="14">
        <v>647155034</v>
      </c>
      <c r="G179" s="14">
        <v>0</v>
      </c>
      <c r="H179" s="14"/>
      <c r="I179" s="15">
        <v>115620000</v>
      </c>
      <c r="J179" s="16">
        <v>148456000</v>
      </c>
      <c r="K179" s="16">
        <v>276991348</v>
      </c>
      <c r="L179" s="17"/>
      <c r="M179" s="18">
        <v>106087686</v>
      </c>
      <c r="N179" s="18"/>
      <c r="O179" s="26"/>
      <c r="P179" s="26"/>
      <c r="Q179" s="26"/>
      <c r="R179" s="26">
        <f t="shared" si="11"/>
        <v>0</v>
      </c>
      <c r="S179" s="27" t="s">
        <v>349</v>
      </c>
      <c r="T179" s="10"/>
    </row>
    <row r="180" spans="1:256" ht="47.25">
      <c r="A180" s="12">
        <f t="shared" si="10"/>
        <v>74</v>
      </c>
      <c r="B180" s="12" t="s">
        <v>565</v>
      </c>
      <c r="C180" s="12" t="s">
        <v>188</v>
      </c>
      <c r="D180" s="12" t="s">
        <v>79</v>
      </c>
      <c r="E180" s="25" t="s">
        <v>566</v>
      </c>
      <c r="F180" s="14">
        <v>20000000</v>
      </c>
      <c r="G180" s="14"/>
      <c r="H180" s="14"/>
      <c r="I180" s="15"/>
      <c r="J180" s="16"/>
      <c r="K180" s="16"/>
      <c r="L180" s="17"/>
      <c r="M180" s="18"/>
      <c r="N180" s="14">
        <v>20000000</v>
      </c>
      <c r="O180" s="26"/>
      <c r="P180" s="26"/>
      <c r="Q180" s="26"/>
      <c r="R180" s="26">
        <f t="shared" si="11"/>
        <v>0</v>
      </c>
      <c r="S180" s="30"/>
      <c r="T180" s="10"/>
    </row>
    <row r="181" spans="1:256">
      <c r="A181" s="12">
        <f t="shared" si="10"/>
        <v>75</v>
      </c>
      <c r="B181" s="12" t="s">
        <v>567</v>
      </c>
      <c r="C181" s="12" t="s">
        <v>188</v>
      </c>
      <c r="D181" s="12" t="s">
        <v>206</v>
      </c>
      <c r="E181" s="25" t="s">
        <v>568</v>
      </c>
      <c r="F181" s="14">
        <v>20000000</v>
      </c>
      <c r="G181" s="14"/>
      <c r="H181" s="14"/>
      <c r="I181" s="15">
        <v>20000000</v>
      </c>
      <c r="J181" s="16">
        <v>0</v>
      </c>
      <c r="K181" s="16">
        <v>0</v>
      </c>
      <c r="L181" s="17"/>
      <c r="M181" s="18"/>
      <c r="N181" s="18"/>
      <c r="O181" s="26"/>
      <c r="P181" s="26"/>
      <c r="Q181" s="26"/>
      <c r="R181" s="26">
        <f t="shared" si="11"/>
        <v>0</v>
      </c>
      <c r="S181" s="30" t="s">
        <v>647</v>
      </c>
      <c r="T181" s="10"/>
    </row>
    <row r="182" spans="1:256">
      <c r="A182" s="12">
        <f t="shared" si="10"/>
        <v>76</v>
      </c>
      <c r="B182" s="12" t="s">
        <v>569</v>
      </c>
      <c r="C182" s="12" t="s">
        <v>188</v>
      </c>
      <c r="D182" s="12" t="s">
        <v>285</v>
      </c>
      <c r="E182" s="13" t="s">
        <v>570</v>
      </c>
      <c r="F182" s="14">
        <f>H182</f>
        <v>353000000</v>
      </c>
      <c r="G182" s="14">
        <v>0</v>
      </c>
      <c r="H182" s="14">
        <v>353000000</v>
      </c>
      <c r="I182" s="15"/>
      <c r="J182" s="16"/>
      <c r="K182" s="16"/>
      <c r="L182" s="17"/>
      <c r="M182" s="18"/>
      <c r="N182" s="18"/>
      <c r="O182" s="26"/>
      <c r="P182" s="26"/>
      <c r="Q182" s="26"/>
      <c r="R182" s="26">
        <f t="shared" si="11"/>
        <v>0</v>
      </c>
      <c r="S182" s="27" t="s">
        <v>648</v>
      </c>
      <c r="T182" s="10"/>
    </row>
    <row r="183" spans="1:256" ht="31.5">
      <c r="A183" s="12">
        <f t="shared" si="10"/>
        <v>77</v>
      </c>
      <c r="B183" s="13" t="s">
        <v>571</v>
      </c>
      <c r="C183" s="12" t="s">
        <v>188</v>
      </c>
      <c r="D183" s="31" t="s">
        <v>555</v>
      </c>
      <c r="E183" s="13" t="s">
        <v>556</v>
      </c>
      <c r="F183" s="14">
        <v>0</v>
      </c>
      <c r="G183" s="14"/>
      <c r="H183" s="44"/>
      <c r="I183" s="15"/>
      <c r="J183" s="16"/>
      <c r="K183" s="16"/>
      <c r="L183" s="17"/>
      <c r="M183" s="18"/>
      <c r="N183" s="18"/>
      <c r="O183" s="26"/>
      <c r="P183" s="26"/>
      <c r="Q183" s="26"/>
      <c r="R183" s="26">
        <f t="shared" si="11"/>
        <v>0</v>
      </c>
      <c r="S183" s="30" t="s">
        <v>685</v>
      </c>
      <c r="T183" s="10"/>
    </row>
    <row r="184" spans="1:256" ht="31.5">
      <c r="A184" s="12">
        <f t="shared" si="10"/>
        <v>78</v>
      </c>
      <c r="B184" s="12" t="s">
        <v>572</v>
      </c>
      <c r="C184" s="12" t="s">
        <v>188</v>
      </c>
      <c r="D184" s="12" t="s">
        <v>30</v>
      </c>
      <c r="E184" s="25" t="s">
        <v>573</v>
      </c>
      <c r="F184" s="14">
        <v>324442267</v>
      </c>
      <c r="G184" s="14">
        <v>0</v>
      </c>
      <c r="H184" s="14"/>
      <c r="I184" s="15">
        <v>70000000</v>
      </c>
      <c r="J184" s="16">
        <v>114000000</v>
      </c>
      <c r="K184" s="16">
        <v>101549000</v>
      </c>
      <c r="L184" s="17"/>
      <c r="M184" s="18">
        <v>38893267</v>
      </c>
      <c r="N184" s="18"/>
      <c r="O184" s="26"/>
      <c r="P184" s="26"/>
      <c r="Q184" s="26"/>
      <c r="R184" s="26">
        <f t="shared" si="11"/>
        <v>0</v>
      </c>
      <c r="S184" s="30" t="s">
        <v>647</v>
      </c>
      <c r="T184" s="10"/>
    </row>
    <row r="185" spans="1:256">
      <c r="A185" s="12">
        <f t="shared" si="10"/>
        <v>79</v>
      </c>
      <c r="B185" s="39" t="s">
        <v>574</v>
      </c>
      <c r="C185" s="12" t="s">
        <v>188</v>
      </c>
      <c r="D185" s="40" t="s">
        <v>320</v>
      </c>
      <c r="E185" s="12" t="s">
        <v>564</v>
      </c>
      <c r="F185" s="14">
        <v>140000000</v>
      </c>
      <c r="G185" s="14">
        <v>0</v>
      </c>
      <c r="H185" s="14"/>
      <c r="I185" s="15"/>
      <c r="J185" s="16">
        <v>140000000</v>
      </c>
      <c r="K185" s="16"/>
      <c r="L185" s="17"/>
      <c r="M185" s="18"/>
      <c r="N185" s="18"/>
      <c r="O185" s="26"/>
      <c r="P185" s="26"/>
      <c r="Q185" s="26"/>
      <c r="R185" s="26">
        <f t="shared" si="11"/>
        <v>0</v>
      </c>
      <c r="S185" s="30" t="s">
        <v>647</v>
      </c>
      <c r="T185" s="10"/>
    </row>
    <row r="186" spans="1:256" s="50" customFormat="1" ht="31.5">
      <c r="A186" s="12">
        <f t="shared" si="10"/>
        <v>80</v>
      </c>
      <c r="B186" s="12" t="s">
        <v>575</v>
      </c>
      <c r="C186" s="12" t="s">
        <v>188</v>
      </c>
      <c r="D186" s="12" t="s">
        <v>576</v>
      </c>
      <c r="E186" s="25" t="s">
        <v>577</v>
      </c>
      <c r="F186" s="14">
        <v>654297809</v>
      </c>
      <c r="G186" s="14">
        <v>0</v>
      </c>
      <c r="H186" s="14"/>
      <c r="I186" s="15">
        <v>0</v>
      </c>
      <c r="J186" s="16">
        <v>250430000</v>
      </c>
      <c r="K186" s="16">
        <v>292023000</v>
      </c>
      <c r="L186" s="17"/>
      <c r="M186" s="18">
        <v>111844809</v>
      </c>
      <c r="N186" s="18"/>
      <c r="O186" s="26"/>
      <c r="P186" s="26"/>
      <c r="Q186" s="26"/>
      <c r="R186" s="26">
        <f t="shared" si="11"/>
        <v>0</v>
      </c>
      <c r="S186" s="30" t="s">
        <v>647</v>
      </c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/>
      <c r="CF186" s="10"/>
      <c r="CG186" s="10"/>
      <c r="CH186" s="10"/>
      <c r="CI186" s="10"/>
      <c r="CJ186" s="10"/>
      <c r="CK186" s="10"/>
      <c r="CL186" s="10"/>
      <c r="CM186" s="10"/>
      <c r="CN186" s="10"/>
      <c r="CO186" s="10"/>
      <c r="CP186" s="10"/>
      <c r="CQ186" s="10"/>
      <c r="CR186" s="10"/>
      <c r="CS186" s="10"/>
      <c r="CT186" s="10"/>
      <c r="CU186" s="10"/>
      <c r="CV186" s="10"/>
      <c r="CW186" s="10"/>
      <c r="CX186" s="10"/>
      <c r="CY186" s="10"/>
      <c r="CZ186" s="10"/>
      <c r="DA186" s="10"/>
      <c r="DB186" s="10"/>
      <c r="DC186" s="10"/>
      <c r="DD186" s="10"/>
      <c r="DE186" s="10"/>
      <c r="DF186" s="10"/>
      <c r="DG186" s="10"/>
      <c r="DH186" s="10"/>
      <c r="DI186" s="10"/>
      <c r="DJ186" s="10"/>
      <c r="DK186" s="10"/>
      <c r="DL186" s="10"/>
      <c r="DM186" s="10"/>
      <c r="DN186" s="10"/>
      <c r="DO186" s="10"/>
      <c r="DP186" s="10"/>
      <c r="DQ186" s="10"/>
      <c r="DR186" s="10"/>
      <c r="DS186" s="10"/>
      <c r="DT186" s="10"/>
      <c r="DU186" s="10"/>
      <c r="DV186" s="10"/>
      <c r="DW186" s="10"/>
      <c r="DX186" s="10"/>
      <c r="DY186" s="10"/>
      <c r="DZ186" s="10"/>
      <c r="EA186" s="10"/>
      <c r="EB186" s="10"/>
      <c r="EC186" s="10"/>
      <c r="ED186" s="10"/>
      <c r="EE186" s="10"/>
      <c r="EF186" s="10"/>
      <c r="EG186" s="10"/>
      <c r="EH186" s="10"/>
      <c r="EI186" s="10"/>
      <c r="EJ186" s="10"/>
      <c r="EK186" s="10"/>
      <c r="EL186" s="10"/>
      <c r="EM186" s="10"/>
      <c r="EN186" s="10"/>
      <c r="EO186" s="10"/>
      <c r="EP186" s="10"/>
      <c r="EQ186" s="10"/>
      <c r="ER186" s="10"/>
      <c r="ES186" s="10"/>
      <c r="ET186" s="10"/>
      <c r="EU186" s="10"/>
      <c r="EV186" s="10"/>
      <c r="EW186" s="10"/>
      <c r="EX186" s="10"/>
      <c r="EY186" s="10"/>
      <c r="EZ186" s="10"/>
      <c r="FA186" s="10"/>
      <c r="FB186" s="10"/>
      <c r="FC186" s="10"/>
      <c r="FD186" s="10"/>
      <c r="FE186" s="10"/>
      <c r="FF186" s="10"/>
      <c r="FG186" s="10"/>
      <c r="FH186" s="10"/>
      <c r="FI186" s="10"/>
      <c r="FJ186" s="10"/>
      <c r="FK186" s="10"/>
      <c r="FL186" s="10"/>
      <c r="FM186" s="10"/>
      <c r="FN186" s="10"/>
      <c r="FO186" s="10"/>
      <c r="FP186" s="10"/>
      <c r="FQ186" s="10"/>
      <c r="FR186" s="10"/>
      <c r="FS186" s="10"/>
      <c r="FT186" s="10"/>
      <c r="FU186" s="10"/>
      <c r="FV186" s="10"/>
      <c r="FW186" s="10"/>
      <c r="FX186" s="10"/>
      <c r="FY186" s="10"/>
      <c r="FZ186" s="10"/>
      <c r="GA186" s="10"/>
      <c r="GB186" s="10"/>
      <c r="GC186" s="10"/>
      <c r="GD186" s="10"/>
      <c r="GE186" s="10"/>
      <c r="GF186" s="10"/>
      <c r="GG186" s="10"/>
      <c r="GH186" s="10"/>
      <c r="GI186" s="10"/>
      <c r="GJ186" s="10"/>
      <c r="GK186" s="10"/>
      <c r="GL186" s="10"/>
      <c r="GM186" s="10"/>
      <c r="GN186" s="10"/>
      <c r="GO186" s="10"/>
      <c r="GP186" s="10"/>
      <c r="GQ186" s="10"/>
      <c r="GR186" s="10"/>
      <c r="GS186" s="10"/>
      <c r="GT186" s="10"/>
      <c r="GU186" s="10"/>
      <c r="GV186" s="10"/>
      <c r="GW186" s="10"/>
      <c r="GX186" s="10"/>
      <c r="GY186" s="10"/>
      <c r="GZ186" s="10"/>
      <c r="HA186" s="10"/>
      <c r="HB186" s="10"/>
      <c r="HC186" s="10"/>
      <c r="HD186" s="10"/>
      <c r="HE186" s="10"/>
      <c r="HF186" s="10"/>
      <c r="HG186" s="10"/>
      <c r="HH186" s="10"/>
      <c r="HI186" s="10"/>
      <c r="HJ186" s="10"/>
      <c r="HK186" s="10"/>
      <c r="HL186" s="10"/>
      <c r="HM186" s="10"/>
      <c r="HN186" s="10"/>
      <c r="HO186" s="10"/>
      <c r="HP186" s="10"/>
      <c r="HQ186" s="10"/>
      <c r="HR186" s="10"/>
      <c r="HS186" s="10"/>
      <c r="HT186" s="10"/>
      <c r="HU186" s="10"/>
      <c r="HV186" s="10"/>
      <c r="HW186" s="10"/>
      <c r="HX186" s="10"/>
      <c r="HY186" s="10"/>
      <c r="HZ186" s="10"/>
      <c r="IA186" s="10"/>
      <c r="IB186" s="10"/>
      <c r="IC186" s="10"/>
      <c r="ID186" s="10"/>
      <c r="IE186" s="10"/>
      <c r="IF186" s="10"/>
      <c r="IG186" s="10"/>
      <c r="IH186" s="10"/>
      <c r="II186" s="10"/>
      <c r="IJ186" s="10"/>
      <c r="IK186" s="10"/>
      <c r="IL186" s="10"/>
      <c r="IM186" s="10"/>
      <c r="IN186" s="10"/>
      <c r="IO186" s="10"/>
      <c r="IP186" s="10"/>
      <c r="IQ186" s="10"/>
      <c r="IR186" s="10"/>
      <c r="IS186" s="10"/>
      <c r="IT186" s="10"/>
      <c r="IU186" s="10"/>
      <c r="IV186" s="10"/>
    </row>
    <row r="187" spans="1:256" s="50" customFormat="1">
      <c r="A187" s="12">
        <f t="shared" si="10"/>
        <v>81</v>
      </c>
      <c r="B187" s="12" t="s">
        <v>578</v>
      </c>
      <c r="C187" s="12" t="s">
        <v>188</v>
      </c>
      <c r="D187" s="12" t="s">
        <v>199</v>
      </c>
      <c r="E187" s="25" t="s">
        <v>579</v>
      </c>
      <c r="F187" s="14">
        <v>120000000</v>
      </c>
      <c r="G187" s="14">
        <v>0</v>
      </c>
      <c r="H187" s="14">
        <v>120000000</v>
      </c>
      <c r="I187" s="15">
        <v>0</v>
      </c>
      <c r="J187" s="15">
        <v>0</v>
      </c>
      <c r="K187" s="15">
        <v>0</v>
      </c>
      <c r="L187" s="17"/>
      <c r="M187" s="18"/>
      <c r="N187" s="18"/>
      <c r="O187" s="26"/>
      <c r="P187" s="26"/>
      <c r="Q187" s="26"/>
      <c r="R187" s="26">
        <f t="shared" si="11"/>
        <v>0</v>
      </c>
      <c r="S187" s="30" t="s">
        <v>647</v>
      </c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/>
      <c r="CF187" s="10"/>
      <c r="CG187" s="10"/>
      <c r="CH187" s="10"/>
      <c r="CI187" s="10"/>
      <c r="CJ187" s="10"/>
      <c r="CK187" s="10"/>
      <c r="CL187" s="10"/>
      <c r="CM187" s="10"/>
      <c r="CN187" s="10"/>
      <c r="CO187" s="10"/>
      <c r="CP187" s="10"/>
      <c r="CQ187" s="10"/>
      <c r="CR187" s="10"/>
      <c r="CS187" s="10"/>
      <c r="CT187" s="10"/>
      <c r="CU187" s="10"/>
      <c r="CV187" s="10"/>
      <c r="CW187" s="10"/>
      <c r="CX187" s="10"/>
      <c r="CY187" s="10"/>
      <c r="CZ187" s="10"/>
      <c r="DA187" s="10"/>
      <c r="DB187" s="10"/>
      <c r="DC187" s="10"/>
      <c r="DD187" s="10"/>
      <c r="DE187" s="10"/>
      <c r="DF187" s="10"/>
      <c r="DG187" s="10"/>
      <c r="DH187" s="10"/>
      <c r="DI187" s="10"/>
      <c r="DJ187" s="10"/>
      <c r="DK187" s="10"/>
      <c r="DL187" s="10"/>
      <c r="DM187" s="10"/>
      <c r="DN187" s="10"/>
      <c r="DO187" s="10"/>
      <c r="DP187" s="10"/>
      <c r="DQ187" s="10"/>
      <c r="DR187" s="10"/>
      <c r="DS187" s="10"/>
      <c r="DT187" s="10"/>
      <c r="DU187" s="10"/>
      <c r="DV187" s="10"/>
      <c r="DW187" s="10"/>
      <c r="DX187" s="10"/>
      <c r="DY187" s="10"/>
      <c r="DZ187" s="10"/>
      <c r="EA187" s="10"/>
      <c r="EB187" s="10"/>
      <c r="EC187" s="10"/>
      <c r="ED187" s="10"/>
      <c r="EE187" s="10"/>
      <c r="EF187" s="10"/>
      <c r="EG187" s="10"/>
      <c r="EH187" s="10"/>
      <c r="EI187" s="10"/>
      <c r="EJ187" s="10"/>
      <c r="EK187" s="10"/>
      <c r="EL187" s="10"/>
      <c r="EM187" s="10"/>
      <c r="EN187" s="10"/>
      <c r="EO187" s="10"/>
      <c r="EP187" s="10"/>
      <c r="EQ187" s="10"/>
      <c r="ER187" s="10"/>
      <c r="ES187" s="10"/>
      <c r="ET187" s="10"/>
      <c r="EU187" s="10"/>
      <c r="EV187" s="10"/>
      <c r="EW187" s="10"/>
      <c r="EX187" s="10"/>
      <c r="EY187" s="10"/>
      <c r="EZ187" s="10"/>
      <c r="FA187" s="10"/>
      <c r="FB187" s="10"/>
      <c r="FC187" s="10"/>
      <c r="FD187" s="10"/>
      <c r="FE187" s="10"/>
      <c r="FF187" s="10"/>
      <c r="FG187" s="10"/>
      <c r="FH187" s="10"/>
      <c r="FI187" s="10"/>
      <c r="FJ187" s="10"/>
      <c r="FK187" s="10"/>
      <c r="FL187" s="10"/>
      <c r="FM187" s="10"/>
      <c r="FN187" s="10"/>
      <c r="FO187" s="10"/>
      <c r="FP187" s="10"/>
      <c r="FQ187" s="10"/>
      <c r="FR187" s="10"/>
      <c r="FS187" s="10"/>
      <c r="FT187" s="10"/>
      <c r="FU187" s="10"/>
      <c r="FV187" s="10"/>
      <c r="FW187" s="10"/>
      <c r="FX187" s="10"/>
      <c r="FY187" s="10"/>
      <c r="FZ187" s="10"/>
      <c r="GA187" s="10"/>
      <c r="GB187" s="10"/>
      <c r="GC187" s="10"/>
      <c r="GD187" s="10"/>
      <c r="GE187" s="10"/>
      <c r="GF187" s="10"/>
      <c r="GG187" s="10"/>
      <c r="GH187" s="10"/>
      <c r="GI187" s="10"/>
      <c r="GJ187" s="10"/>
      <c r="GK187" s="10"/>
      <c r="GL187" s="10"/>
      <c r="GM187" s="10"/>
      <c r="GN187" s="10"/>
      <c r="GO187" s="10"/>
      <c r="GP187" s="10"/>
      <c r="GQ187" s="10"/>
      <c r="GR187" s="10"/>
      <c r="GS187" s="10"/>
      <c r="GT187" s="10"/>
      <c r="GU187" s="10"/>
      <c r="GV187" s="10"/>
      <c r="GW187" s="10"/>
      <c r="GX187" s="10"/>
      <c r="GY187" s="10"/>
      <c r="GZ187" s="10"/>
      <c r="HA187" s="10"/>
      <c r="HB187" s="10"/>
      <c r="HC187" s="10"/>
      <c r="HD187" s="10"/>
      <c r="HE187" s="10"/>
      <c r="HF187" s="10"/>
      <c r="HG187" s="10"/>
      <c r="HH187" s="10"/>
      <c r="HI187" s="10"/>
      <c r="HJ187" s="10"/>
      <c r="HK187" s="10"/>
      <c r="HL187" s="10"/>
      <c r="HM187" s="10"/>
      <c r="HN187" s="10"/>
      <c r="HO187" s="10"/>
      <c r="HP187" s="10"/>
      <c r="HQ187" s="10"/>
      <c r="HR187" s="10"/>
      <c r="HS187" s="10"/>
      <c r="HT187" s="10"/>
      <c r="HU187" s="10"/>
      <c r="HV187" s="10"/>
      <c r="HW187" s="10"/>
      <c r="HX187" s="10"/>
      <c r="HY187" s="10"/>
      <c r="HZ187" s="10"/>
      <c r="IA187" s="10"/>
      <c r="IB187" s="10"/>
      <c r="IC187" s="10"/>
      <c r="ID187" s="10"/>
      <c r="IE187" s="10"/>
      <c r="IF187" s="10"/>
      <c r="IG187" s="10"/>
      <c r="IH187" s="10"/>
      <c r="II187" s="10"/>
      <c r="IJ187" s="10"/>
      <c r="IK187" s="10"/>
      <c r="IL187" s="10"/>
      <c r="IM187" s="10"/>
      <c r="IN187" s="10"/>
      <c r="IO187" s="10"/>
      <c r="IP187" s="10"/>
      <c r="IQ187" s="10"/>
      <c r="IR187" s="10"/>
      <c r="IS187" s="10"/>
      <c r="IT187" s="10"/>
      <c r="IU187" s="10"/>
      <c r="IV187" s="10"/>
    </row>
    <row r="188" spans="1:256" s="50" customFormat="1" ht="31.5">
      <c r="A188" s="12">
        <f t="shared" si="10"/>
        <v>82</v>
      </c>
      <c r="B188" s="12" t="s">
        <v>580</v>
      </c>
      <c r="C188" s="12" t="s">
        <v>188</v>
      </c>
      <c r="D188" s="12" t="s">
        <v>383</v>
      </c>
      <c r="E188" s="25" t="s">
        <v>581</v>
      </c>
      <c r="F188" s="14">
        <v>200000000</v>
      </c>
      <c r="G188" s="14">
        <v>0</v>
      </c>
      <c r="H188" s="14"/>
      <c r="I188" s="15">
        <v>100000000</v>
      </c>
      <c r="J188" s="16">
        <v>100000000</v>
      </c>
      <c r="K188" s="16">
        <v>0</v>
      </c>
      <c r="L188" s="17"/>
      <c r="M188" s="18"/>
      <c r="N188" s="18"/>
      <c r="O188" s="26"/>
      <c r="P188" s="26"/>
      <c r="Q188" s="26"/>
      <c r="R188" s="26">
        <f t="shared" si="11"/>
        <v>0</v>
      </c>
      <c r="S188" s="30" t="s">
        <v>686</v>
      </c>
      <c r="T188" s="10"/>
    </row>
    <row r="189" spans="1:256" s="50" customFormat="1" ht="31.5">
      <c r="A189" s="12">
        <f t="shared" si="10"/>
        <v>83</v>
      </c>
      <c r="B189" s="39" t="s">
        <v>352</v>
      </c>
      <c r="C189" s="12" t="s">
        <v>188</v>
      </c>
      <c r="D189" s="40" t="s">
        <v>353</v>
      </c>
      <c r="E189" s="12" t="s">
        <v>354</v>
      </c>
      <c r="F189" s="14">
        <v>68000000</v>
      </c>
      <c r="G189" s="14">
        <v>0</v>
      </c>
      <c r="H189" s="14">
        <v>68000000</v>
      </c>
      <c r="I189" s="15"/>
      <c r="J189" s="16"/>
      <c r="K189" s="16"/>
      <c r="L189" s="17"/>
      <c r="M189" s="18"/>
      <c r="N189" s="18"/>
      <c r="O189" s="26"/>
      <c r="P189" s="26"/>
      <c r="Q189" s="26"/>
      <c r="R189" s="26">
        <f t="shared" si="11"/>
        <v>0</v>
      </c>
      <c r="S189" s="30" t="s">
        <v>687</v>
      </c>
      <c r="T189" s="10"/>
    </row>
    <row r="190" spans="1:256" s="50" customFormat="1">
      <c r="A190" s="12">
        <f t="shared" si="10"/>
        <v>84</v>
      </c>
      <c r="B190" s="12" t="s">
        <v>582</v>
      </c>
      <c r="C190" s="12" t="s">
        <v>188</v>
      </c>
      <c r="D190" s="12" t="s">
        <v>114</v>
      </c>
      <c r="E190" s="25" t="s">
        <v>254</v>
      </c>
      <c r="F190" s="14">
        <v>236280475</v>
      </c>
      <c r="G190" s="14"/>
      <c r="H190" s="14">
        <v>0</v>
      </c>
      <c r="I190" s="15">
        <v>70000000</v>
      </c>
      <c r="J190" s="16">
        <v>130000000</v>
      </c>
      <c r="K190" s="16">
        <v>0</v>
      </c>
      <c r="L190" s="26">
        <v>36280475</v>
      </c>
      <c r="M190" s="18"/>
      <c r="N190" s="94"/>
      <c r="O190" s="101"/>
      <c r="P190" s="101"/>
      <c r="Q190" s="101"/>
      <c r="R190" s="26">
        <f t="shared" si="11"/>
        <v>0</v>
      </c>
      <c r="S190" s="103"/>
      <c r="T190" s="10"/>
    </row>
    <row r="191" spans="1:256" s="50" customFormat="1" ht="31.5">
      <c r="A191" s="12">
        <f t="shared" si="10"/>
        <v>85</v>
      </c>
      <c r="B191" s="12" t="s">
        <v>583</v>
      </c>
      <c r="C191" s="12" t="s">
        <v>188</v>
      </c>
      <c r="D191" s="12" t="s">
        <v>75</v>
      </c>
      <c r="E191" s="25" t="s">
        <v>581</v>
      </c>
      <c r="F191" s="14">
        <v>100000000</v>
      </c>
      <c r="G191" s="14">
        <v>0</v>
      </c>
      <c r="H191" s="14"/>
      <c r="I191" s="15">
        <v>100000000</v>
      </c>
      <c r="J191" s="16">
        <v>0</v>
      </c>
      <c r="K191" s="16">
        <v>0</v>
      </c>
      <c r="L191" s="17"/>
      <c r="M191" s="18"/>
      <c r="N191" s="18"/>
      <c r="O191" s="26"/>
      <c r="P191" s="26"/>
      <c r="Q191" s="26"/>
      <c r="R191" s="26">
        <f t="shared" si="11"/>
        <v>0</v>
      </c>
      <c r="S191" s="27" t="s">
        <v>688</v>
      </c>
      <c r="T191" s="10"/>
    </row>
    <row r="192" spans="1:256" s="50" customFormat="1" ht="31.5">
      <c r="A192" s="12">
        <f t="shared" si="10"/>
        <v>86</v>
      </c>
      <c r="B192" s="12" t="s">
        <v>584</v>
      </c>
      <c r="C192" s="12" t="s">
        <v>188</v>
      </c>
      <c r="D192" s="12" t="s">
        <v>206</v>
      </c>
      <c r="E192" s="25" t="s">
        <v>585</v>
      </c>
      <c r="F192" s="18">
        <v>203044850</v>
      </c>
      <c r="G192" s="14"/>
      <c r="H192" s="14"/>
      <c r="I192" s="15"/>
      <c r="J192" s="16"/>
      <c r="K192" s="16"/>
      <c r="L192" s="17"/>
      <c r="M192" s="18">
        <v>203044850</v>
      </c>
      <c r="N192" s="18"/>
      <c r="O192" s="26"/>
      <c r="P192" s="26"/>
      <c r="Q192" s="26"/>
      <c r="R192" s="26">
        <f t="shared" si="11"/>
        <v>0</v>
      </c>
      <c r="S192" s="30"/>
      <c r="T192" s="10"/>
    </row>
    <row r="193" spans="1:256" s="50" customFormat="1">
      <c r="A193" s="12">
        <f t="shared" si="10"/>
        <v>87</v>
      </c>
      <c r="B193" s="12" t="s">
        <v>586</v>
      </c>
      <c r="C193" s="12" t="s">
        <v>188</v>
      </c>
      <c r="D193" s="12" t="s">
        <v>290</v>
      </c>
      <c r="E193" s="25" t="s">
        <v>291</v>
      </c>
      <c r="F193" s="14">
        <v>214000000</v>
      </c>
      <c r="G193" s="14">
        <v>0</v>
      </c>
      <c r="H193" s="14"/>
      <c r="I193" s="15">
        <v>70000000</v>
      </c>
      <c r="J193" s="16">
        <v>126000000</v>
      </c>
      <c r="K193" s="16">
        <v>0</v>
      </c>
      <c r="L193" s="18">
        <v>18000000</v>
      </c>
      <c r="M193" s="18"/>
      <c r="N193" s="18"/>
      <c r="O193" s="26"/>
      <c r="P193" s="26"/>
      <c r="Q193" s="26"/>
      <c r="R193" s="26">
        <f t="shared" si="11"/>
        <v>0</v>
      </c>
      <c r="S193" s="30" t="s">
        <v>647</v>
      </c>
      <c r="T193" s="10"/>
    </row>
    <row r="194" spans="1:256" s="50" customFormat="1">
      <c r="A194" s="12">
        <f t="shared" si="10"/>
        <v>88</v>
      </c>
      <c r="B194" s="12" t="s">
        <v>587</v>
      </c>
      <c r="C194" s="12" t="s">
        <v>188</v>
      </c>
      <c r="D194" s="12" t="s">
        <v>160</v>
      </c>
      <c r="E194" s="25" t="s">
        <v>588</v>
      </c>
      <c r="F194" s="14">
        <v>100000000</v>
      </c>
      <c r="G194" s="14">
        <v>0</v>
      </c>
      <c r="H194" s="14">
        <v>100000000</v>
      </c>
      <c r="I194" s="15">
        <v>0</v>
      </c>
      <c r="J194" s="16">
        <v>0</v>
      </c>
      <c r="K194" s="16">
        <v>0</v>
      </c>
      <c r="L194" s="17"/>
      <c r="M194" s="18"/>
      <c r="N194" s="18"/>
      <c r="O194" s="26"/>
      <c r="P194" s="26"/>
      <c r="Q194" s="26"/>
      <c r="R194" s="26">
        <f t="shared" si="11"/>
        <v>0</v>
      </c>
      <c r="S194" s="30" t="s">
        <v>647</v>
      </c>
      <c r="T194" s="10"/>
    </row>
    <row r="195" spans="1:256" s="50" customFormat="1" ht="31.5">
      <c r="A195" s="12">
        <f t="shared" si="10"/>
        <v>89</v>
      </c>
      <c r="B195" s="106" t="s">
        <v>589</v>
      </c>
      <c r="C195" s="12" t="s">
        <v>188</v>
      </c>
      <c r="D195" s="12" t="s">
        <v>285</v>
      </c>
      <c r="E195" s="13" t="s">
        <v>590</v>
      </c>
      <c r="F195" s="18">
        <v>203044850</v>
      </c>
      <c r="G195" s="14">
        <v>0</v>
      </c>
      <c r="H195" s="14"/>
      <c r="I195" s="15"/>
      <c r="J195" s="16"/>
      <c r="K195" s="16"/>
      <c r="L195" s="17"/>
      <c r="M195" s="18">
        <v>203044850</v>
      </c>
      <c r="N195" s="18"/>
      <c r="O195" s="26"/>
      <c r="P195" s="26"/>
      <c r="Q195" s="26"/>
      <c r="R195" s="26">
        <f t="shared" si="11"/>
        <v>0</v>
      </c>
      <c r="S195" s="30" t="s">
        <v>689</v>
      </c>
      <c r="T195" s="10"/>
    </row>
    <row r="196" spans="1:256" s="50" customFormat="1">
      <c r="A196" s="12">
        <f t="shared" si="10"/>
        <v>90</v>
      </c>
      <c r="B196" s="12" t="s">
        <v>355</v>
      </c>
      <c r="C196" s="12" t="s">
        <v>188</v>
      </c>
      <c r="D196" s="12" t="s">
        <v>206</v>
      </c>
      <c r="E196" s="25" t="s">
        <v>356</v>
      </c>
      <c r="F196" s="14">
        <v>1102019457</v>
      </c>
      <c r="G196" s="14">
        <v>0</v>
      </c>
      <c r="H196" s="14"/>
      <c r="I196" s="15"/>
      <c r="J196" s="16"/>
      <c r="K196" s="16">
        <v>0</v>
      </c>
      <c r="L196" s="17"/>
      <c r="M196" s="26">
        <v>110219457</v>
      </c>
      <c r="N196" s="26"/>
      <c r="O196" s="26"/>
      <c r="P196" s="29">
        <v>200000000</v>
      </c>
      <c r="Q196" s="29"/>
      <c r="R196" s="26">
        <f t="shared" si="11"/>
        <v>791800000</v>
      </c>
      <c r="S196" s="30" t="s">
        <v>357</v>
      </c>
      <c r="T196" s="10"/>
    </row>
    <row r="197" spans="1:256">
      <c r="A197" s="12">
        <f t="shared" si="10"/>
        <v>91</v>
      </c>
      <c r="B197" s="12" t="s">
        <v>591</v>
      </c>
      <c r="C197" s="12" t="s">
        <v>188</v>
      </c>
      <c r="D197" s="12" t="s">
        <v>592</v>
      </c>
      <c r="E197" s="25" t="s">
        <v>593</v>
      </c>
      <c r="F197" s="14">
        <v>431794145</v>
      </c>
      <c r="G197" s="14">
        <v>0</v>
      </c>
      <c r="H197" s="14"/>
      <c r="I197" s="15">
        <v>0</v>
      </c>
      <c r="J197" s="16">
        <v>0</v>
      </c>
      <c r="K197" s="16">
        <v>263050000</v>
      </c>
      <c r="L197" s="17"/>
      <c r="M197" s="18">
        <v>168744145</v>
      </c>
      <c r="N197" s="18"/>
      <c r="O197" s="26"/>
      <c r="P197" s="26"/>
      <c r="Q197" s="26"/>
      <c r="R197" s="26">
        <f t="shared" si="11"/>
        <v>0</v>
      </c>
      <c r="S197" s="30"/>
      <c r="T197" s="1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 s="50"/>
      <c r="AL197" s="50"/>
      <c r="AM197" s="50"/>
      <c r="AN197" s="50"/>
      <c r="AO197" s="50"/>
      <c r="AP197" s="50"/>
      <c r="AQ197" s="50"/>
      <c r="AR197" s="50"/>
      <c r="AS197" s="50"/>
      <c r="AT197" s="50"/>
      <c r="AU197" s="50"/>
      <c r="AV197" s="50"/>
      <c r="AW197" s="50"/>
      <c r="AX197" s="50"/>
      <c r="AY197" s="50"/>
      <c r="AZ197" s="50"/>
      <c r="BA197" s="50"/>
      <c r="BB197" s="50"/>
      <c r="BC197" s="50"/>
      <c r="BD197" s="50"/>
      <c r="BE197" s="50"/>
      <c r="BF197" s="50"/>
      <c r="BG197" s="50"/>
      <c r="BH197" s="50"/>
      <c r="BI197" s="50"/>
      <c r="BJ197" s="50"/>
      <c r="BK197" s="50"/>
      <c r="BL197" s="50"/>
      <c r="BM197" s="50"/>
      <c r="BN197" s="50"/>
      <c r="BO197" s="50"/>
      <c r="BP197" s="50"/>
      <c r="BQ197" s="50"/>
      <c r="BR197" s="50"/>
      <c r="BS197" s="50"/>
      <c r="BT197" s="50"/>
      <c r="BU197" s="50"/>
      <c r="BV197" s="50"/>
      <c r="BW197" s="50"/>
      <c r="BX197" s="50"/>
      <c r="BY197" s="50"/>
      <c r="BZ197" s="50"/>
      <c r="CA197" s="50"/>
      <c r="CB197" s="50"/>
      <c r="CC197" s="50"/>
      <c r="CD197" s="50"/>
      <c r="CE197" s="50"/>
      <c r="CF197" s="50"/>
      <c r="CG197" s="50"/>
      <c r="CH197" s="50"/>
      <c r="CI197" s="50"/>
      <c r="CJ197" s="50"/>
      <c r="CK197" s="50"/>
      <c r="CL197" s="50"/>
      <c r="CM197" s="50"/>
      <c r="CN197" s="50"/>
      <c r="CO197" s="50"/>
      <c r="CP197" s="50"/>
      <c r="CQ197" s="50"/>
      <c r="CR197" s="50"/>
      <c r="CS197" s="50"/>
      <c r="CT197" s="50"/>
      <c r="CU197" s="50"/>
      <c r="CV197" s="50"/>
      <c r="CW197" s="50"/>
      <c r="CX197" s="50"/>
      <c r="CY197" s="50"/>
      <c r="CZ197" s="50"/>
      <c r="DA197" s="50"/>
      <c r="DB197" s="50"/>
      <c r="DC197" s="50"/>
      <c r="DD197" s="50"/>
      <c r="DE197" s="50"/>
      <c r="DF197" s="50"/>
      <c r="DG197" s="50"/>
      <c r="DH197" s="50"/>
      <c r="DI197" s="50"/>
      <c r="DJ197" s="50"/>
      <c r="DK197" s="50"/>
      <c r="DL197" s="50"/>
      <c r="DM197" s="50"/>
      <c r="DN197" s="50"/>
      <c r="DO197" s="50"/>
      <c r="DP197" s="50"/>
      <c r="DQ197" s="50"/>
      <c r="DR197" s="50"/>
      <c r="DS197" s="50"/>
      <c r="DT197" s="50"/>
      <c r="DU197" s="50"/>
      <c r="DV197" s="50"/>
      <c r="DW197" s="50"/>
      <c r="DX197" s="50"/>
      <c r="DY197" s="50"/>
      <c r="DZ197" s="50"/>
      <c r="EA197" s="50"/>
      <c r="EB197" s="50"/>
      <c r="EC197" s="50"/>
      <c r="ED197" s="50"/>
      <c r="EE197" s="50"/>
      <c r="EF197" s="50"/>
      <c r="EG197" s="50"/>
      <c r="EH197" s="50"/>
      <c r="EI197" s="50"/>
      <c r="EJ197" s="50"/>
      <c r="EK197" s="50"/>
      <c r="EL197" s="50"/>
      <c r="EM197" s="50"/>
      <c r="EN197" s="50"/>
      <c r="EO197" s="50"/>
      <c r="EP197" s="50"/>
      <c r="EQ197" s="50"/>
      <c r="ER197" s="50"/>
      <c r="ES197" s="50"/>
      <c r="ET197" s="50"/>
      <c r="EU197" s="50"/>
      <c r="EV197" s="50"/>
      <c r="EW197" s="50"/>
      <c r="EX197" s="50"/>
      <c r="EY197" s="50"/>
      <c r="EZ197" s="50"/>
      <c r="FA197" s="50"/>
      <c r="FB197" s="50"/>
      <c r="FC197" s="50"/>
      <c r="FD197" s="50"/>
      <c r="FE197" s="50"/>
      <c r="FF197" s="50"/>
      <c r="FG197" s="50"/>
      <c r="FH197" s="50"/>
      <c r="FI197" s="50"/>
      <c r="FJ197" s="50"/>
      <c r="FK197" s="50"/>
      <c r="FL197" s="50"/>
      <c r="FM197" s="50"/>
      <c r="FN197" s="50"/>
      <c r="FO197" s="50"/>
      <c r="FP197" s="50"/>
      <c r="FQ197" s="50"/>
      <c r="FR197" s="50"/>
      <c r="FS197" s="50"/>
      <c r="FT197" s="50"/>
      <c r="FU197" s="50"/>
      <c r="FV197" s="50"/>
      <c r="FW197" s="50"/>
      <c r="FX197" s="50"/>
      <c r="FY197" s="50"/>
      <c r="FZ197" s="50"/>
      <c r="GA197" s="50"/>
      <c r="GB197" s="50"/>
      <c r="GC197" s="50"/>
      <c r="GD197" s="50"/>
      <c r="GE197" s="50"/>
      <c r="GF197" s="50"/>
      <c r="GG197" s="50"/>
      <c r="GH197" s="50"/>
      <c r="GI197" s="50"/>
      <c r="GJ197" s="50"/>
      <c r="GK197" s="50"/>
      <c r="GL197" s="50"/>
      <c r="GM197" s="50"/>
      <c r="GN197" s="50"/>
      <c r="GO197" s="50"/>
      <c r="GP197" s="50"/>
      <c r="GQ197" s="50"/>
      <c r="GR197" s="50"/>
      <c r="GS197" s="50"/>
      <c r="GT197" s="50"/>
      <c r="GU197" s="50"/>
      <c r="GV197" s="50"/>
      <c r="GW197" s="50"/>
      <c r="GX197" s="50"/>
      <c r="GY197" s="50"/>
      <c r="GZ197" s="50"/>
      <c r="HA197" s="50"/>
      <c r="HB197" s="50"/>
      <c r="HC197" s="50"/>
      <c r="HD197" s="50"/>
      <c r="HE197" s="50"/>
      <c r="HF197" s="50"/>
      <c r="HG197" s="50"/>
      <c r="HH197" s="50"/>
      <c r="HI197" s="50"/>
      <c r="HJ197" s="50"/>
      <c r="HK197" s="50"/>
      <c r="HL197" s="50"/>
      <c r="HM197" s="50"/>
      <c r="HN197" s="50"/>
      <c r="HO197" s="50"/>
      <c r="HP197" s="50"/>
      <c r="HQ197" s="50"/>
      <c r="HR197" s="50"/>
      <c r="HS197" s="50"/>
      <c r="HT197" s="50"/>
      <c r="HU197" s="50"/>
      <c r="HV197" s="50"/>
      <c r="HW197" s="50"/>
      <c r="HX197" s="50"/>
      <c r="HY197" s="50"/>
      <c r="HZ197" s="50"/>
      <c r="IA197" s="50"/>
      <c r="IB197" s="50"/>
      <c r="IC197" s="50"/>
      <c r="ID197" s="50"/>
      <c r="IE197" s="50"/>
      <c r="IF197" s="50"/>
      <c r="IG197" s="50"/>
      <c r="IH197" s="50"/>
      <c r="II197" s="50"/>
      <c r="IJ197" s="50"/>
      <c r="IK197" s="50"/>
      <c r="IL197" s="50"/>
      <c r="IM197" s="50"/>
      <c r="IN197" s="50"/>
      <c r="IO197" s="50"/>
      <c r="IP197" s="50"/>
      <c r="IQ197" s="50"/>
      <c r="IR197" s="50"/>
      <c r="IS197" s="50"/>
      <c r="IT197" s="50"/>
      <c r="IU197" s="50"/>
      <c r="IV197" s="50"/>
    </row>
    <row r="198" spans="1:256">
      <c r="A198" s="12">
        <f t="shared" si="10"/>
        <v>92</v>
      </c>
      <c r="B198" s="12" t="s">
        <v>594</v>
      </c>
      <c r="C198" s="12" t="s">
        <v>188</v>
      </c>
      <c r="D198" s="12" t="s">
        <v>114</v>
      </c>
      <c r="E198" s="13" t="s">
        <v>595</v>
      </c>
      <c r="F198" s="14">
        <v>5000000</v>
      </c>
      <c r="G198" s="14">
        <v>0</v>
      </c>
      <c r="H198" s="14">
        <v>5000000</v>
      </c>
      <c r="I198" s="15"/>
      <c r="J198" s="16"/>
      <c r="K198" s="16"/>
      <c r="L198" s="17"/>
      <c r="M198" s="18"/>
      <c r="N198" s="18"/>
      <c r="O198" s="26"/>
      <c r="P198" s="26"/>
      <c r="Q198" s="26"/>
      <c r="R198" s="26">
        <f t="shared" si="11"/>
        <v>0</v>
      </c>
      <c r="S198" s="30" t="s">
        <v>647</v>
      </c>
      <c r="T198" s="1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 s="50"/>
      <c r="AL198" s="50"/>
      <c r="AM198" s="50"/>
      <c r="AN198" s="50"/>
      <c r="AO198" s="50"/>
      <c r="AP198" s="50"/>
      <c r="AQ198" s="50"/>
      <c r="AR198" s="50"/>
      <c r="AS198" s="50"/>
      <c r="AT198" s="50"/>
      <c r="AU198" s="50"/>
      <c r="AV198" s="50"/>
      <c r="AW198" s="50"/>
      <c r="AX198" s="50"/>
      <c r="AY198" s="50"/>
      <c r="AZ198" s="50"/>
      <c r="BA198" s="50"/>
      <c r="BB198" s="50"/>
      <c r="BC198" s="50"/>
      <c r="BD198" s="50"/>
      <c r="BE198" s="50"/>
      <c r="BF198" s="50"/>
      <c r="BG198" s="50"/>
      <c r="BH198" s="50"/>
      <c r="BI198" s="50"/>
      <c r="BJ198" s="50"/>
      <c r="BK198" s="50"/>
      <c r="BL198" s="50"/>
      <c r="BM198" s="50"/>
      <c r="BN198" s="50"/>
      <c r="BO198" s="50"/>
      <c r="BP198" s="50"/>
      <c r="BQ198" s="50"/>
      <c r="BR198" s="50"/>
      <c r="BS198" s="50"/>
      <c r="BT198" s="50"/>
      <c r="BU198" s="50"/>
      <c r="BV198" s="50"/>
      <c r="BW198" s="50"/>
      <c r="BX198" s="50"/>
      <c r="BY198" s="50"/>
      <c r="BZ198" s="50"/>
      <c r="CA198" s="50"/>
      <c r="CB198" s="50"/>
      <c r="CC198" s="50"/>
      <c r="CD198" s="50"/>
      <c r="CE198" s="50"/>
      <c r="CF198" s="50"/>
      <c r="CG198" s="50"/>
      <c r="CH198" s="50"/>
      <c r="CI198" s="50"/>
      <c r="CJ198" s="50"/>
      <c r="CK198" s="50"/>
      <c r="CL198" s="50"/>
      <c r="CM198" s="50"/>
      <c r="CN198" s="50"/>
      <c r="CO198" s="50"/>
      <c r="CP198" s="50"/>
      <c r="CQ198" s="50"/>
      <c r="CR198" s="50"/>
      <c r="CS198" s="50"/>
      <c r="CT198" s="50"/>
      <c r="CU198" s="50"/>
      <c r="CV198" s="50"/>
      <c r="CW198" s="50"/>
      <c r="CX198" s="50"/>
      <c r="CY198" s="50"/>
      <c r="CZ198" s="50"/>
      <c r="DA198" s="50"/>
      <c r="DB198" s="50"/>
      <c r="DC198" s="50"/>
      <c r="DD198" s="50"/>
      <c r="DE198" s="50"/>
      <c r="DF198" s="50"/>
      <c r="DG198" s="50"/>
      <c r="DH198" s="50"/>
      <c r="DI198" s="50"/>
      <c r="DJ198" s="50"/>
      <c r="DK198" s="50"/>
      <c r="DL198" s="50"/>
      <c r="DM198" s="50"/>
      <c r="DN198" s="50"/>
      <c r="DO198" s="50"/>
      <c r="DP198" s="50"/>
      <c r="DQ198" s="50"/>
      <c r="DR198" s="50"/>
      <c r="DS198" s="50"/>
      <c r="DT198" s="50"/>
      <c r="DU198" s="50"/>
      <c r="DV198" s="50"/>
      <c r="DW198" s="50"/>
      <c r="DX198" s="50"/>
      <c r="DY198" s="50"/>
      <c r="DZ198" s="50"/>
      <c r="EA198" s="50"/>
      <c r="EB198" s="50"/>
      <c r="EC198" s="50"/>
      <c r="ED198" s="50"/>
      <c r="EE198" s="50"/>
      <c r="EF198" s="50"/>
      <c r="EG198" s="50"/>
      <c r="EH198" s="50"/>
      <c r="EI198" s="50"/>
      <c r="EJ198" s="50"/>
      <c r="EK198" s="50"/>
      <c r="EL198" s="50"/>
      <c r="EM198" s="50"/>
      <c r="EN198" s="50"/>
      <c r="EO198" s="50"/>
      <c r="EP198" s="50"/>
      <c r="EQ198" s="50"/>
      <c r="ER198" s="50"/>
      <c r="ES198" s="50"/>
      <c r="ET198" s="50"/>
      <c r="EU198" s="50"/>
      <c r="EV198" s="50"/>
      <c r="EW198" s="50"/>
      <c r="EX198" s="50"/>
      <c r="EY198" s="50"/>
      <c r="EZ198" s="50"/>
      <c r="FA198" s="50"/>
      <c r="FB198" s="50"/>
      <c r="FC198" s="50"/>
      <c r="FD198" s="50"/>
      <c r="FE198" s="50"/>
      <c r="FF198" s="50"/>
      <c r="FG198" s="50"/>
      <c r="FH198" s="50"/>
      <c r="FI198" s="50"/>
      <c r="FJ198" s="50"/>
      <c r="FK198" s="50"/>
      <c r="FL198" s="50"/>
      <c r="FM198" s="50"/>
      <c r="FN198" s="50"/>
      <c r="FO198" s="50"/>
      <c r="FP198" s="50"/>
      <c r="FQ198" s="50"/>
      <c r="FR198" s="50"/>
      <c r="FS198" s="50"/>
      <c r="FT198" s="50"/>
      <c r="FU198" s="50"/>
      <c r="FV198" s="50"/>
      <c r="FW198" s="50"/>
      <c r="FX198" s="50"/>
      <c r="FY198" s="50"/>
      <c r="FZ198" s="50"/>
      <c r="GA198" s="50"/>
      <c r="GB198" s="50"/>
      <c r="GC198" s="50"/>
      <c r="GD198" s="50"/>
      <c r="GE198" s="50"/>
      <c r="GF198" s="50"/>
      <c r="GG198" s="50"/>
      <c r="GH198" s="50"/>
      <c r="GI198" s="50"/>
      <c r="GJ198" s="50"/>
      <c r="GK198" s="50"/>
      <c r="GL198" s="50"/>
      <c r="GM198" s="50"/>
      <c r="GN198" s="50"/>
      <c r="GO198" s="50"/>
      <c r="GP198" s="50"/>
      <c r="GQ198" s="50"/>
      <c r="GR198" s="50"/>
      <c r="GS198" s="50"/>
      <c r="GT198" s="50"/>
      <c r="GU198" s="50"/>
      <c r="GV198" s="50"/>
      <c r="GW198" s="50"/>
      <c r="GX198" s="50"/>
      <c r="GY198" s="50"/>
      <c r="GZ198" s="50"/>
      <c r="HA198" s="50"/>
      <c r="HB198" s="50"/>
      <c r="HC198" s="50"/>
      <c r="HD198" s="50"/>
      <c r="HE198" s="50"/>
      <c r="HF198" s="50"/>
      <c r="HG198" s="50"/>
      <c r="HH198" s="50"/>
      <c r="HI198" s="50"/>
      <c r="HJ198" s="50"/>
      <c r="HK198" s="50"/>
      <c r="HL198" s="50"/>
      <c r="HM198" s="50"/>
      <c r="HN198" s="50"/>
      <c r="HO198" s="50"/>
      <c r="HP198" s="50"/>
      <c r="HQ198" s="50"/>
      <c r="HR198" s="50"/>
      <c r="HS198" s="50"/>
      <c r="HT198" s="50"/>
      <c r="HU198" s="50"/>
      <c r="HV198" s="50"/>
      <c r="HW198" s="50"/>
      <c r="HX198" s="50"/>
      <c r="HY198" s="50"/>
      <c r="HZ198" s="50"/>
      <c r="IA198" s="50"/>
      <c r="IB198" s="50"/>
      <c r="IC198" s="50"/>
      <c r="ID198" s="50"/>
      <c r="IE198" s="50"/>
      <c r="IF198" s="50"/>
      <c r="IG198" s="50"/>
      <c r="IH198" s="50"/>
      <c r="II198" s="50"/>
      <c r="IJ198" s="50"/>
      <c r="IK198" s="50"/>
      <c r="IL198" s="50"/>
      <c r="IM198" s="50"/>
      <c r="IN198" s="50"/>
      <c r="IO198" s="50"/>
      <c r="IP198" s="50"/>
      <c r="IQ198" s="50"/>
      <c r="IR198" s="50"/>
      <c r="IS198" s="50"/>
      <c r="IT198" s="50"/>
      <c r="IU198" s="50"/>
      <c r="IV198" s="50"/>
    </row>
    <row r="199" spans="1:256">
      <c r="A199" s="12">
        <f t="shared" si="10"/>
        <v>93</v>
      </c>
      <c r="B199" s="12" t="s">
        <v>596</v>
      </c>
      <c r="C199" s="12" t="s">
        <v>188</v>
      </c>
      <c r="D199" s="12" t="s">
        <v>481</v>
      </c>
      <c r="E199" s="13" t="s">
        <v>597</v>
      </c>
      <c r="F199" s="14">
        <v>150000000</v>
      </c>
      <c r="G199" s="14"/>
      <c r="H199" s="14"/>
      <c r="I199" s="15"/>
      <c r="J199" s="16"/>
      <c r="K199" s="16"/>
      <c r="L199" s="17"/>
      <c r="M199" s="18">
        <v>150000000</v>
      </c>
      <c r="N199" s="18"/>
      <c r="O199" s="26"/>
      <c r="P199" s="26"/>
      <c r="Q199" s="26"/>
      <c r="R199" s="26">
        <f t="shared" si="11"/>
        <v>0</v>
      </c>
      <c r="S199" s="30"/>
      <c r="T199" s="10"/>
    </row>
    <row r="200" spans="1:256">
      <c r="A200" s="12">
        <f t="shared" si="10"/>
        <v>94</v>
      </c>
      <c r="B200" s="12" t="s">
        <v>358</v>
      </c>
      <c r="C200" s="12" t="s">
        <v>188</v>
      </c>
      <c r="D200" s="12" t="s">
        <v>219</v>
      </c>
      <c r="E200" s="13" t="s">
        <v>359</v>
      </c>
      <c r="F200" s="14">
        <v>414500000</v>
      </c>
      <c r="G200" s="14">
        <v>334500000</v>
      </c>
      <c r="H200" s="14">
        <v>80000000</v>
      </c>
      <c r="I200" s="15"/>
      <c r="J200" s="16"/>
      <c r="K200" s="16"/>
      <c r="L200" s="17"/>
      <c r="M200" s="18"/>
      <c r="N200" s="18"/>
      <c r="O200" s="26"/>
      <c r="P200" s="26"/>
      <c r="Q200" s="26"/>
      <c r="R200" s="26">
        <f t="shared" si="11"/>
        <v>0</v>
      </c>
      <c r="S200" s="27" t="s">
        <v>360</v>
      </c>
      <c r="T200" s="10"/>
    </row>
    <row r="201" spans="1:256">
      <c r="A201" s="12">
        <f t="shared" si="10"/>
        <v>95</v>
      </c>
      <c r="B201" s="12" t="s">
        <v>598</v>
      </c>
      <c r="C201" s="12" t="s">
        <v>188</v>
      </c>
      <c r="D201" s="40" t="s">
        <v>599</v>
      </c>
      <c r="E201" s="25" t="s">
        <v>291</v>
      </c>
      <c r="F201" s="14">
        <v>196000000</v>
      </c>
      <c r="G201" s="14">
        <v>0</v>
      </c>
      <c r="H201" s="14"/>
      <c r="I201" s="15">
        <v>70000000</v>
      </c>
      <c r="J201" s="16">
        <v>126000000</v>
      </c>
      <c r="K201" s="16">
        <v>0</v>
      </c>
      <c r="L201" s="17"/>
      <c r="M201" s="18"/>
      <c r="N201" s="18"/>
      <c r="O201" s="26"/>
      <c r="P201" s="26"/>
      <c r="Q201" s="26"/>
      <c r="R201" s="26">
        <f t="shared" si="11"/>
        <v>0</v>
      </c>
      <c r="S201" s="30" t="s">
        <v>690</v>
      </c>
      <c r="T201" s="10"/>
    </row>
    <row r="202" spans="1:256" ht="39" customHeight="1">
      <c r="A202" s="12">
        <f t="shared" si="10"/>
        <v>96</v>
      </c>
      <c r="B202" s="12" t="s">
        <v>363</v>
      </c>
      <c r="C202" s="12" t="s">
        <v>188</v>
      </c>
      <c r="D202" s="40" t="s">
        <v>389</v>
      </c>
      <c r="E202" s="39" t="s">
        <v>364</v>
      </c>
      <c r="F202" s="14">
        <v>485129335</v>
      </c>
      <c r="G202" s="14">
        <v>0</v>
      </c>
      <c r="H202" s="44"/>
      <c r="I202" s="15">
        <v>70500000</v>
      </c>
      <c r="J202" s="16">
        <v>202000000</v>
      </c>
      <c r="K202" s="16">
        <v>153745000</v>
      </c>
      <c r="L202" s="17"/>
      <c r="M202" s="18">
        <v>58884335</v>
      </c>
      <c r="N202" s="18"/>
      <c r="O202" s="26"/>
      <c r="P202" s="26"/>
      <c r="Q202" s="26"/>
      <c r="R202" s="26">
        <f t="shared" si="11"/>
        <v>0</v>
      </c>
      <c r="S202" s="30" t="s">
        <v>365</v>
      </c>
      <c r="T202" s="10"/>
    </row>
    <row r="203" spans="1:256" ht="31.5">
      <c r="A203" s="12">
        <f t="shared" si="10"/>
        <v>97</v>
      </c>
      <c r="B203" s="12" t="s">
        <v>366</v>
      </c>
      <c r="C203" s="12" t="s">
        <v>188</v>
      </c>
      <c r="D203" s="40" t="s">
        <v>367</v>
      </c>
      <c r="E203" s="25" t="s">
        <v>368</v>
      </c>
      <c r="F203" s="14">
        <v>916707095.95000005</v>
      </c>
      <c r="G203" s="14"/>
      <c r="H203" s="44"/>
      <c r="I203" s="15"/>
      <c r="J203" s="16"/>
      <c r="K203" s="16"/>
      <c r="L203" s="17"/>
      <c r="M203" s="18"/>
      <c r="N203" s="18"/>
      <c r="O203" s="14"/>
      <c r="P203" s="14"/>
      <c r="Q203" s="14"/>
      <c r="R203" s="26">
        <f t="shared" si="11"/>
        <v>916707095.95000005</v>
      </c>
      <c r="S203" s="46"/>
      <c r="T203" s="10"/>
    </row>
    <row r="204" spans="1:256" ht="31.5">
      <c r="A204" s="12">
        <f t="shared" si="10"/>
        <v>98</v>
      </c>
      <c r="B204" s="12" t="s">
        <v>600</v>
      </c>
      <c r="C204" s="12" t="s">
        <v>188</v>
      </c>
      <c r="D204" s="40" t="s">
        <v>258</v>
      </c>
      <c r="E204" s="25" t="s">
        <v>601</v>
      </c>
      <c r="F204" s="14">
        <v>916707095.95000005</v>
      </c>
      <c r="G204" s="14"/>
      <c r="H204" s="44"/>
      <c r="I204" s="15"/>
      <c r="J204" s="16"/>
      <c r="K204" s="16"/>
      <c r="L204" s="17"/>
      <c r="M204" s="18"/>
      <c r="N204" s="18"/>
      <c r="O204" s="14"/>
      <c r="P204" s="14"/>
      <c r="Q204" s="14"/>
      <c r="R204" s="26">
        <f t="shared" si="11"/>
        <v>916707095.95000005</v>
      </c>
      <c r="S204" s="14" t="s">
        <v>691</v>
      </c>
      <c r="T204" s="10"/>
    </row>
    <row r="205" spans="1:256" s="48" customFormat="1" ht="31.5">
      <c r="A205" s="12">
        <f t="shared" si="10"/>
        <v>99</v>
      </c>
      <c r="B205" s="12" t="s">
        <v>602</v>
      </c>
      <c r="C205" s="12" t="s">
        <v>188</v>
      </c>
      <c r="D205" s="40" t="s">
        <v>82</v>
      </c>
      <c r="E205" s="25" t="s">
        <v>603</v>
      </c>
      <c r="F205" s="14">
        <f>59796579*2</f>
        <v>119593158</v>
      </c>
      <c r="G205" s="14"/>
      <c r="H205" s="44"/>
      <c r="I205" s="15"/>
      <c r="J205" s="16"/>
      <c r="K205" s="16"/>
      <c r="L205" s="17"/>
      <c r="M205" s="18"/>
      <c r="N205" s="14">
        <v>119593158</v>
      </c>
      <c r="O205" s="14"/>
      <c r="P205" s="14"/>
      <c r="Q205" s="14"/>
      <c r="R205" s="26">
        <f t="shared" si="11"/>
        <v>0</v>
      </c>
      <c r="S205" s="14" t="s">
        <v>668</v>
      </c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10"/>
      <c r="CA205" s="10"/>
      <c r="CB205" s="10"/>
      <c r="CC205" s="10"/>
      <c r="CD205" s="10"/>
      <c r="CE205" s="10"/>
      <c r="CF205" s="10"/>
      <c r="CG205" s="10"/>
      <c r="CH205" s="10"/>
      <c r="CI205" s="10"/>
      <c r="CJ205" s="10"/>
      <c r="CK205" s="10"/>
      <c r="CL205" s="10"/>
      <c r="CM205" s="10"/>
      <c r="CN205" s="10"/>
      <c r="CO205" s="10"/>
      <c r="CP205" s="10"/>
      <c r="CQ205" s="10"/>
      <c r="CR205" s="10"/>
      <c r="CS205" s="10"/>
      <c r="CT205" s="10"/>
      <c r="CU205" s="10"/>
      <c r="CV205" s="10"/>
      <c r="CW205" s="10"/>
      <c r="CX205" s="10"/>
      <c r="CY205" s="10"/>
      <c r="CZ205" s="10"/>
      <c r="DA205" s="10"/>
      <c r="DB205" s="10"/>
      <c r="DC205" s="10"/>
      <c r="DD205" s="10"/>
      <c r="DE205" s="10"/>
      <c r="DF205" s="10"/>
      <c r="DG205" s="10"/>
      <c r="DH205" s="10"/>
      <c r="DI205" s="10"/>
      <c r="DJ205" s="10"/>
      <c r="DK205" s="10"/>
      <c r="DL205" s="10"/>
      <c r="DM205" s="10"/>
      <c r="DN205" s="10"/>
      <c r="DO205" s="10"/>
      <c r="DP205" s="10"/>
      <c r="DQ205" s="10"/>
      <c r="DR205" s="10"/>
      <c r="DS205" s="10"/>
      <c r="DT205" s="10"/>
      <c r="DU205" s="10"/>
      <c r="DV205" s="10"/>
      <c r="DW205" s="10"/>
      <c r="DX205" s="10"/>
      <c r="DY205" s="10"/>
      <c r="DZ205" s="10"/>
      <c r="EA205" s="10"/>
      <c r="EB205" s="10"/>
      <c r="EC205" s="10"/>
      <c r="ED205" s="10"/>
      <c r="EE205" s="10"/>
      <c r="EF205" s="10"/>
      <c r="EG205" s="10"/>
      <c r="EH205" s="10"/>
      <c r="EI205" s="10"/>
      <c r="EJ205" s="10"/>
      <c r="EK205" s="10"/>
      <c r="EL205" s="10"/>
      <c r="EM205" s="10"/>
      <c r="EN205" s="10"/>
      <c r="EO205" s="10"/>
      <c r="EP205" s="10"/>
      <c r="EQ205" s="10"/>
      <c r="ER205" s="10"/>
      <c r="ES205" s="10"/>
      <c r="ET205" s="10"/>
      <c r="EU205" s="10"/>
      <c r="EV205" s="10"/>
      <c r="EW205" s="10"/>
      <c r="EX205" s="10"/>
      <c r="EY205" s="10"/>
      <c r="EZ205" s="10"/>
      <c r="FA205" s="10"/>
      <c r="FB205" s="10"/>
      <c r="FC205" s="10"/>
      <c r="FD205" s="10"/>
      <c r="FE205" s="10"/>
      <c r="FF205" s="10"/>
      <c r="FG205" s="10"/>
      <c r="FH205" s="10"/>
      <c r="FI205" s="10"/>
      <c r="FJ205" s="10"/>
      <c r="FK205" s="10"/>
      <c r="FL205" s="10"/>
      <c r="FM205" s="10"/>
      <c r="FN205" s="10"/>
      <c r="FO205" s="10"/>
      <c r="FP205" s="10"/>
      <c r="FQ205" s="10"/>
      <c r="FR205" s="10"/>
      <c r="FS205" s="10"/>
      <c r="FT205" s="10"/>
      <c r="FU205" s="10"/>
      <c r="FV205" s="10"/>
      <c r="FW205" s="10"/>
      <c r="FX205" s="10"/>
      <c r="FY205" s="10"/>
      <c r="FZ205" s="10"/>
      <c r="GA205" s="10"/>
      <c r="GB205" s="10"/>
      <c r="GC205" s="10"/>
      <c r="GD205" s="10"/>
      <c r="GE205" s="10"/>
      <c r="GF205" s="10"/>
      <c r="GG205" s="10"/>
      <c r="GH205" s="10"/>
      <c r="GI205" s="10"/>
      <c r="GJ205" s="10"/>
      <c r="GK205" s="10"/>
      <c r="GL205" s="10"/>
      <c r="GM205" s="10"/>
      <c r="GN205" s="10"/>
      <c r="GO205" s="10"/>
      <c r="GP205" s="10"/>
      <c r="GQ205" s="10"/>
      <c r="GR205" s="10"/>
      <c r="GS205" s="10"/>
      <c r="GT205" s="10"/>
      <c r="GU205" s="10"/>
      <c r="GV205" s="10"/>
      <c r="GW205" s="10"/>
      <c r="GX205" s="10"/>
      <c r="GY205" s="10"/>
      <c r="GZ205" s="10"/>
      <c r="HA205" s="10"/>
      <c r="HB205" s="10"/>
      <c r="HC205" s="10"/>
      <c r="HD205" s="10"/>
      <c r="HE205" s="10"/>
      <c r="HF205" s="10"/>
      <c r="HG205" s="10"/>
      <c r="HH205" s="10"/>
      <c r="HI205" s="10"/>
      <c r="HJ205" s="10"/>
      <c r="HK205" s="10"/>
      <c r="HL205" s="10"/>
      <c r="HM205" s="10"/>
      <c r="HN205" s="10"/>
      <c r="HO205" s="10"/>
      <c r="HP205" s="10"/>
      <c r="HQ205" s="10"/>
      <c r="HR205" s="10"/>
      <c r="HS205" s="10"/>
      <c r="HT205" s="10"/>
      <c r="HU205" s="10"/>
      <c r="HV205" s="10"/>
      <c r="HW205" s="10"/>
      <c r="HX205" s="10"/>
      <c r="HY205" s="10"/>
      <c r="HZ205" s="10"/>
      <c r="IA205" s="10"/>
      <c r="IB205" s="10"/>
      <c r="IC205" s="10"/>
      <c r="ID205" s="10"/>
      <c r="IE205" s="10"/>
      <c r="IF205" s="10"/>
      <c r="IG205" s="10"/>
      <c r="IH205" s="10"/>
      <c r="II205" s="10"/>
      <c r="IJ205" s="10"/>
      <c r="IK205" s="10"/>
      <c r="IL205" s="10"/>
      <c r="IM205" s="10"/>
      <c r="IN205" s="10"/>
      <c r="IO205" s="10"/>
      <c r="IP205" s="10"/>
      <c r="IQ205" s="10"/>
      <c r="IR205" s="10"/>
      <c r="IS205" s="10"/>
      <c r="IT205" s="10"/>
      <c r="IU205" s="10"/>
      <c r="IV205" s="10"/>
    </row>
    <row r="206" spans="1:256" s="48" customFormat="1" ht="39" customHeight="1">
      <c r="A206" s="12">
        <f t="shared" si="10"/>
        <v>100</v>
      </c>
      <c r="B206" s="12" t="s">
        <v>372</v>
      </c>
      <c r="C206" s="12" t="s">
        <v>188</v>
      </c>
      <c r="D206" s="40" t="s">
        <v>107</v>
      </c>
      <c r="E206" s="25" t="s">
        <v>65</v>
      </c>
      <c r="F206" s="14">
        <v>100000000</v>
      </c>
      <c r="G206" s="14"/>
      <c r="H206" s="44"/>
      <c r="I206" s="15"/>
      <c r="J206" s="16"/>
      <c r="K206" s="16"/>
      <c r="L206" s="17"/>
      <c r="M206" s="18"/>
      <c r="N206" s="18"/>
      <c r="O206" s="26"/>
      <c r="P206" s="26"/>
      <c r="Q206" s="26"/>
      <c r="R206" s="26">
        <f t="shared" si="11"/>
        <v>100000000</v>
      </c>
      <c r="S206" s="27" t="s">
        <v>649</v>
      </c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10"/>
      <c r="CA206" s="10"/>
      <c r="CB206" s="10"/>
      <c r="CC206" s="10"/>
      <c r="CD206" s="10"/>
      <c r="CE206" s="10"/>
      <c r="CF206" s="10"/>
      <c r="CG206" s="10"/>
      <c r="CH206" s="10"/>
      <c r="CI206" s="10"/>
      <c r="CJ206" s="10"/>
      <c r="CK206" s="10"/>
      <c r="CL206" s="10"/>
      <c r="CM206" s="10"/>
      <c r="CN206" s="10"/>
      <c r="CO206" s="10"/>
      <c r="CP206" s="10"/>
      <c r="CQ206" s="10"/>
      <c r="CR206" s="10"/>
      <c r="CS206" s="10"/>
      <c r="CT206" s="10"/>
      <c r="CU206" s="10"/>
      <c r="CV206" s="10"/>
      <c r="CW206" s="10"/>
      <c r="CX206" s="10"/>
      <c r="CY206" s="10"/>
      <c r="CZ206" s="10"/>
      <c r="DA206" s="10"/>
      <c r="DB206" s="10"/>
      <c r="DC206" s="10"/>
      <c r="DD206" s="10"/>
      <c r="DE206" s="10"/>
      <c r="DF206" s="10"/>
      <c r="DG206" s="10"/>
      <c r="DH206" s="10"/>
      <c r="DI206" s="10"/>
      <c r="DJ206" s="10"/>
      <c r="DK206" s="10"/>
      <c r="DL206" s="10"/>
      <c r="DM206" s="10"/>
      <c r="DN206" s="10"/>
      <c r="DO206" s="10"/>
      <c r="DP206" s="10"/>
      <c r="DQ206" s="10"/>
      <c r="DR206" s="10"/>
      <c r="DS206" s="10"/>
      <c r="DT206" s="10"/>
      <c r="DU206" s="10"/>
      <c r="DV206" s="10"/>
      <c r="DW206" s="10"/>
      <c r="DX206" s="10"/>
      <c r="DY206" s="10"/>
      <c r="DZ206" s="10"/>
      <c r="EA206" s="10"/>
      <c r="EB206" s="10"/>
      <c r="EC206" s="10"/>
      <c r="ED206" s="10"/>
      <c r="EE206" s="10"/>
      <c r="EF206" s="10"/>
      <c r="EG206" s="10"/>
      <c r="EH206" s="10"/>
      <c r="EI206" s="10"/>
      <c r="EJ206" s="10"/>
      <c r="EK206" s="10"/>
      <c r="EL206" s="10"/>
      <c r="EM206" s="10"/>
      <c r="EN206" s="10"/>
      <c r="EO206" s="10"/>
      <c r="EP206" s="10"/>
      <c r="EQ206" s="10"/>
      <c r="ER206" s="10"/>
      <c r="ES206" s="10"/>
      <c r="ET206" s="10"/>
      <c r="EU206" s="10"/>
      <c r="EV206" s="10"/>
      <c r="EW206" s="10"/>
      <c r="EX206" s="10"/>
      <c r="EY206" s="10"/>
      <c r="EZ206" s="10"/>
      <c r="FA206" s="10"/>
      <c r="FB206" s="10"/>
      <c r="FC206" s="10"/>
      <c r="FD206" s="10"/>
      <c r="FE206" s="10"/>
      <c r="FF206" s="10"/>
      <c r="FG206" s="10"/>
      <c r="FH206" s="10"/>
      <c r="FI206" s="10"/>
      <c r="FJ206" s="10"/>
      <c r="FK206" s="10"/>
      <c r="FL206" s="10"/>
      <c r="FM206" s="10"/>
      <c r="FN206" s="10"/>
      <c r="FO206" s="10"/>
      <c r="FP206" s="10"/>
      <c r="FQ206" s="10"/>
      <c r="FR206" s="10"/>
      <c r="FS206" s="10"/>
      <c r="FT206" s="10"/>
      <c r="FU206" s="10"/>
      <c r="FV206" s="10"/>
      <c r="FW206" s="10"/>
      <c r="FX206" s="10"/>
      <c r="FY206" s="10"/>
      <c r="FZ206" s="10"/>
      <c r="GA206" s="10"/>
      <c r="GB206" s="10"/>
      <c r="GC206" s="10"/>
      <c r="GD206" s="10"/>
      <c r="GE206" s="10"/>
      <c r="GF206" s="10"/>
      <c r="GG206" s="10"/>
      <c r="GH206" s="10"/>
      <c r="GI206" s="10"/>
      <c r="GJ206" s="10"/>
      <c r="GK206" s="10"/>
      <c r="GL206" s="10"/>
      <c r="GM206" s="10"/>
      <c r="GN206" s="10"/>
      <c r="GO206" s="10"/>
      <c r="GP206" s="10"/>
      <c r="GQ206" s="10"/>
      <c r="GR206" s="10"/>
      <c r="GS206" s="10"/>
      <c r="GT206" s="10"/>
      <c r="GU206" s="10"/>
      <c r="GV206" s="10"/>
      <c r="GW206" s="10"/>
      <c r="GX206" s="10"/>
      <c r="GY206" s="10"/>
      <c r="GZ206" s="10"/>
      <c r="HA206" s="10"/>
      <c r="HB206" s="10"/>
      <c r="HC206" s="10"/>
      <c r="HD206" s="10"/>
      <c r="HE206" s="10"/>
      <c r="HF206" s="10"/>
      <c r="HG206" s="10"/>
      <c r="HH206" s="10"/>
      <c r="HI206" s="10"/>
      <c r="HJ206" s="10"/>
      <c r="HK206" s="10"/>
      <c r="HL206" s="10"/>
      <c r="HM206" s="10"/>
      <c r="HN206" s="10"/>
      <c r="HO206" s="10"/>
      <c r="HP206" s="10"/>
      <c r="HQ206" s="10"/>
      <c r="HR206" s="10"/>
      <c r="HS206" s="10"/>
      <c r="HT206" s="10"/>
      <c r="HU206" s="10"/>
      <c r="HV206" s="10"/>
      <c r="HW206" s="10"/>
      <c r="HX206" s="10"/>
      <c r="HY206" s="10"/>
      <c r="HZ206" s="10"/>
      <c r="IA206" s="10"/>
      <c r="IB206" s="10"/>
      <c r="IC206" s="10"/>
      <c r="ID206" s="10"/>
      <c r="IE206" s="10"/>
      <c r="IF206" s="10"/>
      <c r="IG206" s="10"/>
      <c r="IH206" s="10"/>
      <c r="II206" s="10"/>
      <c r="IJ206" s="10"/>
      <c r="IK206" s="10"/>
      <c r="IL206" s="10"/>
      <c r="IM206" s="10"/>
      <c r="IN206" s="10"/>
      <c r="IO206" s="10"/>
      <c r="IP206" s="10"/>
      <c r="IQ206" s="10"/>
      <c r="IR206" s="10"/>
      <c r="IS206" s="10"/>
      <c r="IT206" s="10"/>
      <c r="IU206" s="10"/>
      <c r="IV206" s="10"/>
    </row>
    <row r="207" spans="1:256" s="48" customFormat="1" ht="39" customHeight="1">
      <c r="A207" s="12">
        <f>A206+1</f>
        <v>101</v>
      </c>
      <c r="B207" s="12" t="s">
        <v>373</v>
      </c>
      <c r="C207" s="12" t="s">
        <v>188</v>
      </c>
      <c r="D207" s="40" t="s">
        <v>239</v>
      </c>
      <c r="E207" s="25" t="s">
        <v>155</v>
      </c>
      <c r="F207" s="26">
        <v>318000000</v>
      </c>
      <c r="G207" s="44"/>
      <c r="H207" s="44"/>
      <c r="I207" s="15"/>
      <c r="J207" s="16"/>
      <c r="K207" s="16"/>
      <c r="L207" s="17"/>
      <c r="M207" s="18"/>
      <c r="N207" s="18"/>
      <c r="O207" s="26">
        <v>148680000</v>
      </c>
      <c r="P207" s="26"/>
      <c r="Q207" s="26"/>
      <c r="R207" s="26">
        <f t="shared" si="11"/>
        <v>169320000</v>
      </c>
      <c r="S207" s="77" t="s">
        <v>374</v>
      </c>
      <c r="T207" s="10"/>
    </row>
    <row r="208" spans="1:256" ht="39" customHeight="1">
      <c r="A208" s="12">
        <f t="shared" si="10"/>
        <v>102</v>
      </c>
      <c r="B208" s="12" t="s">
        <v>604</v>
      </c>
      <c r="C208" s="12" t="s">
        <v>188</v>
      </c>
      <c r="D208" s="40" t="s">
        <v>401</v>
      </c>
      <c r="E208" s="25" t="s">
        <v>605</v>
      </c>
      <c r="F208" s="14">
        <v>100000000</v>
      </c>
      <c r="G208" s="14"/>
      <c r="H208" s="44"/>
      <c r="I208" s="15"/>
      <c r="J208" s="16"/>
      <c r="K208" s="16"/>
      <c r="L208" s="17"/>
      <c r="M208" s="18"/>
      <c r="N208" s="18"/>
      <c r="O208" s="26">
        <v>100000000</v>
      </c>
      <c r="P208" s="26"/>
      <c r="Q208" s="26"/>
      <c r="R208" s="26">
        <f t="shared" si="11"/>
        <v>0</v>
      </c>
      <c r="S208" s="27" t="s">
        <v>692</v>
      </c>
      <c r="T208" s="10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 s="48"/>
      <c r="AL208" s="48"/>
      <c r="AM208" s="48"/>
      <c r="AN208" s="48"/>
      <c r="AO208" s="48"/>
      <c r="AP208" s="48"/>
      <c r="AQ208" s="48"/>
      <c r="AR208" s="48"/>
      <c r="AS208" s="48"/>
      <c r="AT208" s="48"/>
      <c r="AU208" s="48"/>
      <c r="AV208" s="48"/>
      <c r="AW208" s="48"/>
      <c r="AX208" s="48"/>
      <c r="AY208" s="48"/>
      <c r="AZ208" s="48"/>
      <c r="BA208" s="48"/>
      <c r="BB208" s="48"/>
      <c r="BC208" s="48"/>
      <c r="BD208" s="48"/>
      <c r="BE208" s="48"/>
      <c r="BF208" s="48"/>
      <c r="BG208" s="48"/>
      <c r="BH208" s="48"/>
      <c r="BI208" s="48"/>
      <c r="BJ208" s="48"/>
      <c r="BK208" s="48"/>
      <c r="BL208" s="48"/>
      <c r="BM208" s="48"/>
      <c r="BN208" s="48"/>
      <c r="BO208" s="48"/>
      <c r="BP208" s="48"/>
      <c r="BQ208" s="48"/>
      <c r="BR208" s="48"/>
      <c r="BS208" s="48"/>
      <c r="BT208" s="48"/>
      <c r="BU208" s="48"/>
      <c r="BV208" s="48"/>
      <c r="BW208" s="48"/>
      <c r="BX208" s="48"/>
      <c r="BY208" s="48"/>
      <c r="BZ208" s="48"/>
      <c r="CA208" s="48"/>
      <c r="CB208" s="48"/>
      <c r="CC208" s="48"/>
      <c r="CD208" s="48"/>
      <c r="CE208" s="48"/>
      <c r="CF208" s="48"/>
      <c r="CG208" s="48"/>
      <c r="CH208" s="48"/>
      <c r="CI208" s="48"/>
      <c r="CJ208" s="48"/>
      <c r="CK208" s="48"/>
      <c r="CL208" s="48"/>
      <c r="CM208" s="48"/>
      <c r="CN208" s="48"/>
      <c r="CO208" s="48"/>
      <c r="CP208" s="48"/>
      <c r="CQ208" s="48"/>
      <c r="CR208" s="48"/>
      <c r="CS208" s="48"/>
      <c r="CT208" s="48"/>
      <c r="CU208" s="48"/>
      <c r="CV208" s="48"/>
      <c r="CW208" s="48"/>
      <c r="CX208" s="48"/>
      <c r="CY208" s="48"/>
      <c r="CZ208" s="48"/>
      <c r="DA208" s="48"/>
      <c r="DB208" s="48"/>
      <c r="DC208" s="48"/>
      <c r="DD208" s="48"/>
      <c r="DE208" s="48"/>
      <c r="DF208" s="48"/>
      <c r="DG208" s="48"/>
      <c r="DH208" s="48"/>
      <c r="DI208" s="48"/>
      <c r="DJ208" s="48"/>
      <c r="DK208" s="48"/>
      <c r="DL208" s="48"/>
      <c r="DM208" s="48"/>
      <c r="DN208" s="48"/>
      <c r="DO208" s="48"/>
      <c r="DP208" s="48"/>
      <c r="DQ208" s="48"/>
      <c r="DR208" s="48"/>
      <c r="DS208" s="48"/>
      <c r="DT208" s="48"/>
      <c r="DU208" s="48"/>
      <c r="DV208" s="48"/>
      <c r="DW208" s="48"/>
      <c r="DX208" s="48"/>
      <c r="DY208" s="48"/>
      <c r="DZ208" s="48"/>
      <c r="EA208" s="48"/>
      <c r="EB208" s="48"/>
      <c r="EC208" s="48"/>
      <c r="ED208" s="48"/>
      <c r="EE208" s="48"/>
      <c r="EF208" s="48"/>
      <c r="EG208" s="48"/>
      <c r="EH208" s="48"/>
      <c r="EI208" s="48"/>
      <c r="EJ208" s="48"/>
      <c r="EK208" s="48"/>
      <c r="EL208" s="48"/>
      <c r="EM208" s="48"/>
      <c r="EN208" s="48"/>
      <c r="EO208" s="48"/>
      <c r="EP208" s="48"/>
      <c r="EQ208" s="48"/>
      <c r="ER208" s="48"/>
      <c r="ES208" s="48"/>
      <c r="ET208" s="48"/>
      <c r="EU208" s="48"/>
      <c r="EV208" s="48"/>
      <c r="EW208" s="48"/>
      <c r="EX208" s="48"/>
      <c r="EY208" s="48"/>
      <c r="EZ208" s="48"/>
      <c r="FA208" s="48"/>
      <c r="FB208" s="48"/>
      <c r="FC208" s="48"/>
      <c r="FD208" s="48"/>
      <c r="FE208" s="48"/>
      <c r="FF208" s="48"/>
      <c r="FG208" s="48"/>
      <c r="FH208" s="48"/>
      <c r="FI208" s="48"/>
      <c r="FJ208" s="48"/>
      <c r="FK208" s="48"/>
      <c r="FL208" s="48"/>
      <c r="FM208" s="48"/>
      <c r="FN208" s="48"/>
      <c r="FO208" s="48"/>
      <c r="FP208" s="48"/>
      <c r="FQ208" s="48"/>
      <c r="FR208" s="48"/>
      <c r="FS208" s="48"/>
      <c r="FT208" s="48"/>
      <c r="FU208" s="48"/>
      <c r="FV208" s="48"/>
      <c r="FW208" s="48"/>
      <c r="FX208" s="48"/>
      <c r="FY208" s="48"/>
      <c r="FZ208" s="48"/>
      <c r="GA208" s="48"/>
      <c r="GB208" s="48"/>
      <c r="GC208" s="48"/>
      <c r="GD208" s="48"/>
      <c r="GE208" s="48"/>
      <c r="GF208" s="48"/>
      <c r="GG208" s="48"/>
      <c r="GH208" s="48"/>
      <c r="GI208" s="48"/>
      <c r="GJ208" s="48"/>
      <c r="GK208" s="48"/>
      <c r="GL208" s="48"/>
      <c r="GM208" s="48"/>
      <c r="GN208" s="48"/>
      <c r="GO208" s="48"/>
      <c r="GP208" s="48"/>
      <c r="GQ208" s="48"/>
      <c r="GR208" s="48"/>
      <c r="GS208" s="48"/>
      <c r="GT208" s="48"/>
      <c r="GU208" s="48"/>
      <c r="GV208" s="48"/>
      <c r="GW208" s="48"/>
      <c r="GX208" s="48"/>
      <c r="GY208" s="48"/>
      <c r="GZ208" s="48"/>
      <c r="HA208" s="48"/>
      <c r="HB208" s="48"/>
      <c r="HC208" s="48"/>
      <c r="HD208" s="48"/>
      <c r="HE208" s="48"/>
      <c r="HF208" s="48"/>
      <c r="HG208" s="48"/>
      <c r="HH208" s="48"/>
      <c r="HI208" s="48"/>
      <c r="HJ208" s="48"/>
      <c r="HK208" s="48"/>
      <c r="HL208" s="48"/>
      <c r="HM208" s="48"/>
      <c r="HN208" s="48"/>
      <c r="HO208" s="48"/>
      <c r="HP208" s="48"/>
      <c r="HQ208" s="48"/>
      <c r="HR208" s="48"/>
      <c r="HS208" s="48"/>
      <c r="HT208" s="48"/>
      <c r="HU208" s="48"/>
      <c r="HV208" s="48"/>
      <c r="HW208" s="48"/>
      <c r="HX208" s="48"/>
      <c r="HY208" s="48"/>
      <c r="HZ208" s="48"/>
      <c r="IA208" s="48"/>
      <c r="IB208" s="48"/>
      <c r="IC208" s="48"/>
      <c r="ID208" s="48"/>
      <c r="IE208" s="48"/>
      <c r="IF208" s="48"/>
      <c r="IG208" s="48"/>
      <c r="IH208" s="48"/>
      <c r="II208" s="48"/>
      <c r="IJ208" s="48"/>
      <c r="IK208" s="48"/>
      <c r="IL208" s="48"/>
      <c r="IM208" s="48"/>
      <c r="IN208" s="48"/>
      <c r="IO208" s="48"/>
      <c r="IP208" s="48"/>
      <c r="IQ208" s="48"/>
      <c r="IR208" s="48"/>
      <c r="IS208" s="48"/>
      <c r="IT208" s="48"/>
      <c r="IU208" s="48"/>
      <c r="IV208" s="48"/>
    </row>
    <row r="209" spans="1:256">
      <c r="A209" s="12">
        <f t="shared" si="10"/>
        <v>103</v>
      </c>
      <c r="B209" s="12" t="s">
        <v>606</v>
      </c>
      <c r="C209" s="12" t="s">
        <v>188</v>
      </c>
      <c r="D209" s="40" t="s">
        <v>448</v>
      </c>
      <c r="E209" s="25" t="s">
        <v>607</v>
      </c>
      <c r="F209" s="14">
        <v>100000000</v>
      </c>
      <c r="G209" s="14"/>
      <c r="H209" s="44"/>
      <c r="I209" s="15"/>
      <c r="J209" s="16"/>
      <c r="K209" s="16"/>
      <c r="L209" s="17"/>
      <c r="M209" s="18"/>
      <c r="N209" s="18"/>
      <c r="O209" s="26">
        <v>100000000</v>
      </c>
      <c r="P209" s="26"/>
      <c r="Q209" s="26"/>
      <c r="R209" s="26">
        <f t="shared" si="11"/>
        <v>0</v>
      </c>
      <c r="S209" s="30" t="s">
        <v>693</v>
      </c>
      <c r="T209" s="10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48"/>
      <c r="AP209" s="48"/>
      <c r="AQ209" s="48"/>
      <c r="AR209" s="48"/>
      <c r="AS209" s="48"/>
      <c r="AT209" s="48"/>
      <c r="AU209" s="48"/>
      <c r="AV209" s="48"/>
      <c r="AW209" s="48"/>
      <c r="AX209" s="48"/>
      <c r="AY209" s="48"/>
      <c r="AZ209" s="48"/>
      <c r="BA209" s="48"/>
      <c r="BB209" s="48"/>
      <c r="BC209" s="48"/>
      <c r="BD209" s="48"/>
      <c r="BE209" s="48"/>
      <c r="BF209" s="48"/>
      <c r="BG209" s="48"/>
      <c r="BH209" s="48"/>
      <c r="BI209" s="48"/>
      <c r="BJ209" s="48"/>
      <c r="BK209" s="48"/>
      <c r="BL209" s="48"/>
      <c r="BM209" s="48"/>
      <c r="BN209" s="48"/>
      <c r="BO209" s="48"/>
      <c r="BP209" s="48"/>
      <c r="BQ209" s="48"/>
      <c r="BR209" s="48"/>
      <c r="BS209" s="48"/>
      <c r="BT209" s="48"/>
      <c r="BU209" s="48"/>
      <c r="BV209" s="48"/>
      <c r="BW209" s="48"/>
      <c r="BX209" s="48"/>
      <c r="BY209" s="48"/>
      <c r="BZ209" s="48"/>
      <c r="CA209" s="48"/>
      <c r="CB209" s="48"/>
      <c r="CC209" s="48"/>
      <c r="CD209" s="48"/>
      <c r="CE209" s="48"/>
      <c r="CF209" s="48"/>
      <c r="CG209" s="48"/>
      <c r="CH209" s="48"/>
      <c r="CI209" s="48"/>
      <c r="CJ209" s="48"/>
      <c r="CK209" s="48"/>
      <c r="CL209" s="48"/>
      <c r="CM209" s="48"/>
      <c r="CN209" s="48"/>
      <c r="CO209" s="48"/>
      <c r="CP209" s="48"/>
      <c r="CQ209" s="48"/>
      <c r="CR209" s="48"/>
      <c r="CS209" s="48"/>
      <c r="CT209" s="48"/>
      <c r="CU209" s="48"/>
      <c r="CV209" s="48"/>
      <c r="CW209" s="48"/>
      <c r="CX209" s="48"/>
      <c r="CY209" s="48"/>
      <c r="CZ209" s="48"/>
      <c r="DA209" s="48"/>
      <c r="DB209" s="48"/>
      <c r="DC209" s="48"/>
      <c r="DD209" s="48"/>
      <c r="DE209" s="48"/>
      <c r="DF209" s="48"/>
      <c r="DG209" s="48"/>
      <c r="DH209" s="48"/>
      <c r="DI209" s="48"/>
      <c r="DJ209" s="48"/>
      <c r="DK209" s="48"/>
      <c r="DL209" s="48"/>
      <c r="DM209" s="48"/>
      <c r="DN209" s="48"/>
      <c r="DO209" s="48"/>
      <c r="DP209" s="48"/>
      <c r="DQ209" s="48"/>
      <c r="DR209" s="48"/>
      <c r="DS209" s="48"/>
      <c r="DT209" s="48"/>
      <c r="DU209" s="48"/>
      <c r="DV209" s="48"/>
      <c r="DW209" s="48"/>
      <c r="DX209" s="48"/>
      <c r="DY209" s="48"/>
      <c r="DZ209" s="48"/>
      <c r="EA209" s="48"/>
      <c r="EB209" s="48"/>
      <c r="EC209" s="48"/>
      <c r="ED209" s="48"/>
      <c r="EE209" s="48"/>
      <c r="EF209" s="48"/>
      <c r="EG209" s="48"/>
      <c r="EH209" s="48"/>
      <c r="EI209" s="48"/>
      <c r="EJ209" s="48"/>
      <c r="EK209" s="48"/>
      <c r="EL209" s="48"/>
      <c r="EM209" s="48"/>
      <c r="EN209" s="48"/>
      <c r="EO209" s="48"/>
      <c r="EP209" s="48"/>
      <c r="EQ209" s="48"/>
      <c r="ER209" s="48"/>
      <c r="ES209" s="48"/>
      <c r="ET209" s="48"/>
      <c r="EU209" s="48"/>
      <c r="EV209" s="48"/>
      <c r="EW209" s="48"/>
      <c r="EX209" s="48"/>
      <c r="EY209" s="48"/>
      <c r="EZ209" s="48"/>
      <c r="FA209" s="48"/>
      <c r="FB209" s="48"/>
      <c r="FC209" s="48"/>
      <c r="FD209" s="48"/>
      <c r="FE209" s="48"/>
      <c r="FF209" s="48"/>
      <c r="FG209" s="48"/>
      <c r="FH209" s="48"/>
      <c r="FI209" s="48"/>
      <c r="FJ209" s="48"/>
      <c r="FK209" s="48"/>
      <c r="FL209" s="48"/>
      <c r="FM209" s="48"/>
      <c r="FN209" s="48"/>
      <c r="FO209" s="48"/>
      <c r="FP209" s="48"/>
      <c r="FQ209" s="48"/>
      <c r="FR209" s="48"/>
      <c r="FS209" s="48"/>
      <c r="FT209" s="48"/>
      <c r="FU209" s="48"/>
      <c r="FV209" s="48"/>
      <c r="FW209" s="48"/>
      <c r="FX209" s="48"/>
      <c r="FY209" s="48"/>
      <c r="FZ209" s="48"/>
      <c r="GA209" s="48"/>
      <c r="GB209" s="48"/>
      <c r="GC209" s="48"/>
      <c r="GD209" s="48"/>
      <c r="GE209" s="48"/>
      <c r="GF209" s="48"/>
      <c r="GG209" s="48"/>
      <c r="GH209" s="48"/>
      <c r="GI209" s="48"/>
      <c r="GJ209" s="48"/>
      <c r="GK209" s="48"/>
      <c r="GL209" s="48"/>
      <c r="GM209" s="48"/>
      <c r="GN209" s="48"/>
      <c r="GO209" s="48"/>
      <c r="GP209" s="48"/>
      <c r="GQ209" s="48"/>
      <c r="GR209" s="48"/>
      <c r="GS209" s="48"/>
      <c r="GT209" s="48"/>
      <c r="GU209" s="48"/>
      <c r="GV209" s="48"/>
      <c r="GW209" s="48"/>
      <c r="GX209" s="48"/>
      <c r="GY209" s="48"/>
      <c r="GZ209" s="48"/>
      <c r="HA209" s="48"/>
      <c r="HB209" s="48"/>
      <c r="HC209" s="48"/>
      <c r="HD209" s="48"/>
      <c r="HE209" s="48"/>
      <c r="HF209" s="48"/>
      <c r="HG209" s="48"/>
      <c r="HH209" s="48"/>
      <c r="HI209" s="48"/>
      <c r="HJ209" s="48"/>
      <c r="HK209" s="48"/>
      <c r="HL209" s="48"/>
      <c r="HM209" s="48"/>
      <c r="HN209" s="48"/>
      <c r="HO209" s="48"/>
      <c r="HP209" s="48"/>
      <c r="HQ209" s="48"/>
      <c r="HR209" s="48"/>
      <c r="HS209" s="48"/>
      <c r="HT209" s="48"/>
      <c r="HU209" s="48"/>
      <c r="HV209" s="48"/>
      <c r="HW209" s="48"/>
      <c r="HX209" s="48"/>
      <c r="HY209" s="48"/>
      <c r="HZ209" s="48"/>
      <c r="IA209" s="48"/>
      <c r="IB209" s="48"/>
      <c r="IC209" s="48"/>
      <c r="ID209" s="48"/>
      <c r="IE209" s="48"/>
      <c r="IF209" s="48"/>
      <c r="IG209" s="48"/>
      <c r="IH209" s="48"/>
      <c r="II209" s="48"/>
      <c r="IJ209" s="48"/>
      <c r="IK209" s="48"/>
      <c r="IL209" s="48"/>
      <c r="IM209" s="48"/>
      <c r="IN209" s="48"/>
      <c r="IO209" s="48"/>
      <c r="IP209" s="48"/>
      <c r="IQ209" s="48"/>
      <c r="IR209" s="48"/>
      <c r="IS209" s="48"/>
      <c r="IT209" s="48"/>
      <c r="IU209" s="48"/>
      <c r="IV209" s="48"/>
    </row>
    <row r="210" spans="1:256" ht="31.5">
      <c r="A210" s="12">
        <f t="shared" si="10"/>
        <v>104</v>
      </c>
      <c r="B210" s="12" t="s">
        <v>608</v>
      </c>
      <c r="C210" s="12" t="s">
        <v>188</v>
      </c>
      <c r="D210" s="12" t="s">
        <v>389</v>
      </c>
      <c r="E210" s="25" t="s">
        <v>605</v>
      </c>
      <c r="F210" s="14">
        <v>100000000</v>
      </c>
      <c r="G210" s="14"/>
      <c r="H210" s="44"/>
      <c r="I210" s="15"/>
      <c r="J210" s="16"/>
      <c r="K210" s="16"/>
      <c r="L210" s="17"/>
      <c r="M210" s="18"/>
      <c r="N210" s="18"/>
      <c r="O210" s="26">
        <v>100000000</v>
      </c>
      <c r="P210" s="26"/>
      <c r="Q210" s="26"/>
      <c r="R210" s="26">
        <f t="shared" si="11"/>
        <v>0</v>
      </c>
      <c r="S210" s="30" t="s">
        <v>694</v>
      </c>
      <c r="T210" s="10"/>
    </row>
    <row r="211" spans="1:256" ht="31.5">
      <c r="A211" s="12">
        <f t="shared" si="10"/>
        <v>105</v>
      </c>
      <c r="B211" s="12" t="s">
        <v>375</v>
      </c>
      <c r="C211" s="12" t="s">
        <v>188</v>
      </c>
      <c r="D211" s="40" t="s">
        <v>152</v>
      </c>
      <c r="E211" s="25" t="s">
        <v>376</v>
      </c>
      <c r="F211" s="14">
        <v>222360000</v>
      </c>
      <c r="G211" s="14"/>
      <c r="H211" s="44">
        <v>73680000</v>
      </c>
      <c r="I211" s="15"/>
      <c r="J211" s="16"/>
      <c r="K211" s="16"/>
      <c r="L211" s="17"/>
      <c r="M211" s="18"/>
      <c r="N211" s="18"/>
      <c r="O211" s="26">
        <v>148680000</v>
      </c>
      <c r="P211" s="26"/>
      <c r="Q211" s="26"/>
      <c r="R211" s="26">
        <f t="shared" si="11"/>
        <v>0</v>
      </c>
      <c r="S211" s="27" t="s">
        <v>377</v>
      </c>
      <c r="T211" s="10"/>
    </row>
    <row r="212" spans="1:256" ht="31.5">
      <c r="A212" s="12">
        <f t="shared" si="10"/>
        <v>106</v>
      </c>
      <c r="B212" s="12" t="s">
        <v>378</v>
      </c>
      <c r="C212" s="12" t="s">
        <v>188</v>
      </c>
      <c r="D212" s="40" t="s">
        <v>54</v>
      </c>
      <c r="E212" s="25" t="s">
        <v>379</v>
      </c>
      <c r="F212" s="14">
        <v>148680000</v>
      </c>
      <c r="G212" s="14"/>
      <c r="H212" s="14"/>
      <c r="I212" s="15"/>
      <c r="J212" s="16"/>
      <c r="K212" s="16"/>
      <c r="L212" s="17"/>
      <c r="M212" s="18"/>
      <c r="N212" s="18"/>
      <c r="O212" s="26">
        <v>122327511</v>
      </c>
      <c r="P212" s="26"/>
      <c r="Q212" s="26"/>
      <c r="R212" s="26">
        <f t="shared" si="11"/>
        <v>26352489</v>
      </c>
      <c r="S212" s="30" t="s">
        <v>380</v>
      </c>
      <c r="T212" s="10"/>
    </row>
    <row r="213" spans="1:256" ht="31.5">
      <c r="A213" s="12">
        <f>A212+1</f>
        <v>107</v>
      </c>
      <c r="B213" s="12" t="s">
        <v>382</v>
      </c>
      <c r="C213" s="12" t="s">
        <v>188</v>
      </c>
      <c r="D213" s="40" t="s">
        <v>383</v>
      </c>
      <c r="E213" s="25" t="s">
        <v>384</v>
      </c>
      <c r="F213" s="14">
        <v>150000000</v>
      </c>
      <c r="G213" s="14"/>
      <c r="H213" s="44"/>
      <c r="I213" s="15"/>
      <c r="J213" s="16"/>
      <c r="K213" s="16"/>
      <c r="L213" s="17"/>
      <c r="M213" s="18"/>
      <c r="N213" s="18"/>
      <c r="O213" s="26"/>
      <c r="P213" s="26"/>
      <c r="Q213" s="44">
        <v>150000000</v>
      </c>
      <c r="R213" s="26">
        <f t="shared" si="11"/>
        <v>0</v>
      </c>
      <c r="S213" s="27" t="s">
        <v>135</v>
      </c>
      <c r="T213" s="10"/>
    </row>
    <row r="214" spans="1:256" ht="47.25">
      <c r="A214" s="12">
        <f t="shared" si="10"/>
        <v>108</v>
      </c>
      <c r="B214" s="12" t="s">
        <v>385</v>
      </c>
      <c r="C214" s="12" t="s">
        <v>188</v>
      </c>
      <c r="D214" s="40" t="s">
        <v>114</v>
      </c>
      <c r="E214" s="25" t="s">
        <v>384</v>
      </c>
      <c r="F214" s="14">
        <v>150000000</v>
      </c>
      <c r="G214" s="14"/>
      <c r="H214" s="44"/>
      <c r="I214" s="15"/>
      <c r="J214" s="16"/>
      <c r="K214" s="16"/>
      <c r="L214" s="17"/>
      <c r="M214" s="18"/>
      <c r="N214" s="18"/>
      <c r="O214" s="26"/>
      <c r="P214" s="26"/>
      <c r="Q214" s="26"/>
      <c r="R214" s="26">
        <f t="shared" si="11"/>
        <v>150000000</v>
      </c>
      <c r="S214" s="27" t="s">
        <v>649</v>
      </c>
      <c r="T214" s="10"/>
    </row>
    <row r="215" spans="1:256" ht="47.25">
      <c r="A215" s="12">
        <f>A214+1</f>
        <v>109</v>
      </c>
      <c r="B215" s="12" t="s">
        <v>386</v>
      </c>
      <c r="C215" s="12" t="s">
        <v>188</v>
      </c>
      <c r="D215" s="40" t="s">
        <v>387</v>
      </c>
      <c r="E215" s="25" t="s">
        <v>388</v>
      </c>
      <c r="F215" s="14">
        <v>538278904</v>
      </c>
      <c r="G215" s="14"/>
      <c r="H215" s="44"/>
      <c r="I215" s="15"/>
      <c r="J215" s="16"/>
      <c r="K215" s="16"/>
      <c r="L215" s="17"/>
      <c r="M215" s="18"/>
      <c r="N215" s="18"/>
      <c r="O215" s="26"/>
      <c r="P215" s="26"/>
      <c r="Q215" s="26"/>
      <c r="R215" s="26">
        <f t="shared" si="11"/>
        <v>538278904</v>
      </c>
      <c r="S215" s="27" t="s">
        <v>649</v>
      </c>
      <c r="T215" s="10"/>
    </row>
    <row r="216" spans="1:256" s="50" customFormat="1" ht="47.25">
      <c r="A216" s="12">
        <f t="shared" ref="A216:A261" si="12">A215+1</f>
        <v>110</v>
      </c>
      <c r="B216" s="12" t="s">
        <v>390</v>
      </c>
      <c r="C216" s="12" t="s">
        <v>188</v>
      </c>
      <c r="D216" s="40" t="s">
        <v>391</v>
      </c>
      <c r="E216" s="25" t="s">
        <v>392</v>
      </c>
      <c r="F216" s="14">
        <v>100000000</v>
      </c>
      <c r="G216" s="78"/>
      <c r="H216" s="44"/>
      <c r="I216" s="15"/>
      <c r="J216" s="16"/>
      <c r="K216" s="16"/>
      <c r="L216" s="17"/>
      <c r="M216" s="18"/>
      <c r="N216" s="18"/>
      <c r="O216" s="26"/>
      <c r="P216" s="26"/>
      <c r="Q216" s="26"/>
      <c r="R216" s="26">
        <f t="shared" si="11"/>
        <v>100000000</v>
      </c>
      <c r="S216" s="27" t="s">
        <v>649</v>
      </c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  <c r="BT216" s="10"/>
      <c r="BU216" s="10"/>
      <c r="BV216" s="10"/>
      <c r="BW216" s="10"/>
      <c r="BX216" s="10"/>
      <c r="BY216" s="10"/>
      <c r="BZ216" s="10"/>
      <c r="CA216" s="10"/>
      <c r="CB216" s="10"/>
      <c r="CC216" s="10"/>
      <c r="CD216" s="10"/>
      <c r="CE216" s="10"/>
      <c r="CF216" s="10"/>
      <c r="CG216" s="10"/>
      <c r="CH216" s="10"/>
      <c r="CI216" s="10"/>
      <c r="CJ216" s="10"/>
      <c r="CK216" s="10"/>
      <c r="CL216" s="10"/>
      <c r="CM216" s="10"/>
      <c r="CN216" s="10"/>
      <c r="CO216" s="10"/>
      <c r="CP216" s="10"/>
      <c r="CQ216" s="10"/>
      <c r="CR216" s="10"/>
      <c r="CS216" s="10"/>
      <c r="CT216" s="10"/>
      <c r="CU216" s="10"/>
      <c r="CV216" s="10"/>
      <c r="CW216" s="10"/>
      <c r="CX216" s="10"/>
      <c r="CY216" s="10"/>
      <c r="CZ216" s="10"/>
      <c r="DA216" s="10"/>
      <c r="DB216" s="10"/>
      <c r="DC216" s="10"/>
      <c r="DD216" s="10"/>
      <c r="DE216" s="10"/>
      <c r="DF216" s="10"/>
      <c r="DG216" s="10"/>
      <c r="DH216" s="10"/>
      <c r="DI216" s="10"/>
      <c r="DJ216" s="10"/>
      <c r="DK216" s="10"/>
      <c r="DL216" s="10"/>
      <c r="DM216" s="10"/>
      <c r="DN216" s="10"/>
      <c r="DO216" s="10"/>
      <c r="DP216" s="10"/>
      <c r="DQ216" s="10"/>
      <c r="DR216" s="10"/>
      <c r="DS216" s="10"/>
      <c r="DT216" s="10"/>
      <c r="DU216" s="10"/>
      <c r="DV216" s="10"/>
      <c r="DW216" s="10"/>
      <c r="DX216" s="10"/>
      <c r="DY216" s="10"/>
      <c r="DZ216" s="10"/>
      <c r="EA216" s="10"/>
      <c r="EB216" s="10"/>
      <c r="EC216" s="10"/>
      <c r="ED216" s="10"/>
      <c r="EE216" s="10"/>
      <c r="EF216" s="10"/>
      <c r="EG216" s="10"/>
      <c r="EH216" s="10"/>
      <c r="EI216" s="10"/>
      <c r="EJ216" s="10"/>
      <c r="EK216" s="10"/>
      <c r="EL216" s="10"/>
      <c r="EM216" s="10"/>
      <c r="EN216" s="10"/>
      <c r="EO216" s="10"/>
      <c r="EP216" s="10"/>
      <c r="EQ216" s="10"/>
      <c r="ER216" s="10"/>
      <c r="ES216" s="10"/>
      <c r="ET216" s="10"/>
      <c r="EU216" s="10"/>
      <c r="EV216" s="10"/>
      <c r="EW216" s="10"/>
      <c r="EX216" s="10"/>
      <c r="EY216" s="10"/>
      <c r="EZ216" s="10"/>
      <c r="FA216" s="10"/>
      <c r="FB216" s="10"/>
      <c r="FC216" s="10"/>
      <c r="FD216" s="10"/>
      <c r="FE216" s="10"/>
      <c r="FF216" s="10"/>
      <c r="FG216" s="10"/>
      <c r="FH216" s="10"/>
      <c r="FI216" s="10"/>
      <c r="FJ216" s="10"/>
      <c r="FK216" s="10"/>
      <c r="FL216" s="10"/>
      <c r="FM216" s="10"/>
      <c r="FN216" s="10"/>
      <c r="FO216" s="10"/>
      <c r="FP216" s="10"/>
      <c r="FQ216" s="10"/>
      <c r="FR216" s="10"/>
      <c r="FS216" s="10"/>
      <c r="FT216" s="10"/>
      <c r="FU216" s="10"/>
      <c r="FV216" s="10"/>
      <c r="FW216" s="10"/>
      <c r="FX216" s="10"/>
      <c r="FY216" s="10"/>
      <c r="FZ216" s="10"/>
      <c r="GA216" s="10"/>
      <c r="GB216" s="10"/>
      <c r="GC216" s="10"/>
      <c r="GD216" s="10"/>
      <c r="GE216" s="10"/>
      <c r="GF216" s="10"/>
      <c r="GG216" s="10"/>
      <c r="GH216" s="10"/>
      <c r="GI216" s="10"/>
      <c r="GJ216" s="10"/>
      <c r="GK216" s="10"/>
      <c r="GL216" s="10"/>
      <c r="GM216" s="10"/>
      <c r="GN216" s="10"/>
      <c r="GO216" s="10"/>
      <c r="GP216" s="10"/>
      <c r="GQ216" s="10"/>
      <c r="GR216" s="10"/>
      <c r="GS216" s="10"/>
      <c r="GT216" s="10"/>
      <c r="GU216" s="10"/>
      <c r="GV216" s="10"/>
      <c r="GW216" s="10"/>
      <c r="GX216" s="10"/>
      <c r="GY216" s="10"/>
      <c r="GZ216" s="10"/>
      <c r="HA216" s="10"/>
      <c r="HB216" s="10"/>
      <c r="HC216" s="10"/>
      <c r="HD216" s="10"/>
      <c r="HE216" s="10"/>
      <c r="HF216" s="10"/>
      <c r="HG216" s="10"/>
      <c r="HH216" s="10"/>
      <c r="HI216" s="10"/>
      <c r="HJ216" s="10"/>
      <c r="HK216" s="10"/>
      <c r="HL216" s="10"/>
      <c r="HM216" s="10"/>
      <c r="HN216" s="10"/>
      <c r="HO216" s="10"/>
      <c r="HP216" s="10"/>
      <c r="HQ216" s="10"/>
      <c r="HR216" s="10"/>
      <c r="HS216" s="10"/>
      <c r="HT216" s="10"/>
      <c r="HU216" s="10"/>
      <c r="HV216" s="10"/>
      <c r="HW216" s="10"/>
      <c r="HX216" s="10"/>
      <c r="HY216" s="10"/>
      <c r="HZ216" s="10"/>
      <c r="IA216" s="10"/>
      <c r="IB216" s="10"/>
      <c r="IC216" s="10"/>
      <c r="ID216" s="10"/>
      <c r="IE216" s="10"/>
      <c r="IF216" s="10"/>
      <c r="IG216" s="10"/>
      <c r="IH216" s="10"/>
      <c r="II216" s="10"/>
      <c r="IJ216" s="10"/>
      <c r="IK216" s="10"/>
      <c r="IL216" s="10"/>
      <c r="IM216" s="10"/>
      <c r="IN216" s="10"/>
      <c r="IO216" s="10"/>
      <c r="IP216" s="10"/>
      <c r="IQ216" s="10"/>
      <c r="IR216" s="10"/>
      <c r="IS216" s="10"/>
      <c r="IT216" s="10"/>
      <c r="IU216" s="10"/>
      <c r="IV216" s="10"/>
    </row>
    <row r="217" spans="1:256" s="50" customFormat="1" ht="47.25">
      <c r="A217" s="12">
        <f t="shared" si="12"/>
        <v>111</v>
      </c>
      <c r="B217" s="12" t="s">
        <v>393</v>
      </c>
      <c r="C217" s="12" t="s">
        <v>188</v>
      </c>
      <c r="D217" s="40" t="s">
        <v>184</v>
      </c>
      <c r="E217" s="25" t="s">
        <v>392</v>
      </c>
      <c r="F217" s="14">
        <v>100000000</v>
      </c>
      <c r="G217" s="14"/>
      <c r="H217" s="44"/>
      <c r="I217" s="15"/>
      <c r="J217" s="16"/>
      <c r="K217" s="16"/>
      <c r="L217" s="17"/>
      <c r="M217" s="18"/>
      <c r="N217" s="18"/>
      <c r="O217" s="26"/>
      <c r="P217" s="26"/>
      <c r="Q217" s="26"/>
      <c r="R217" s="26">
        <f t="shared" si="11"/>
        <v>100000000</v>
      </c>
      <c r="S217" s="27" t="s">
        <v>649</v>
      </c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  <c r="BV217" s="10"/>
      <c r="BW217" s="10"/>
      <c r="BX217" s="10"/>
      <c r="BY217" s="10"/>
      <c r="BZ217" s="10"/>
      <c r="CA217" s="10"/>
      <c r="CB217" s="10"/>
      <c r="CC217" s="10"/>
      <c r="CD217" s="10"/>
      <c r="CE217" s="10"/>
      <c r="CF217" s="10"/>
      <c r="CG217" s="10"/>
      <c r="CH217" s="10"/>
      <c r="CI217" s="10"/>
      <c r="CJ217" s="10"/>
      <c r="CK217" s="10"/>
      <c r="CL217" s="10"/>
      <c r="CM217" s="10"/>
      <c r="CN217" s="10"/>
      <c r="CO217" s="10"/>
      <c r="CP217" s="10"/>
      <c r="CQ217" s="10"/>
      <c r="CR217" s="10"/>
      <c r="CS217" s="10"/>
      <c r="CT217" s="10"/>
      <c r="CU217" s="10"/>
      <c r="CV217" s="10"/>
      <c r="CW217" s="10"/>
      <c r="CX217" s="10"/>
      <c r="CY217" s="10"/>
      <c r="CZ217" s="10"/>
      <c r="DA217" s="10"/>
      <c r="DB217" s="10"/>
      <c r="DC217" s="10"/>
      <c r="DD217" s="10"/>
      <c r="DE217" s="10"/>
      <c r="DF217" s="10"/>
      <c r="DG217" s="10"/>
      <c r="DH217" s="10"/>
      <c r="DI217" s="10"/>
      <c r="DJ217" s="10"/>
      <c r="DK217" s="10"/>
      <c r="DL217" s="10"/>
      <c r="DM217" s="10"/>
      <c r="DN217" s="10"/>
      <c r="DO217" s="10"/>
      <c r="DP217" s="10"/>
      <c r="DQ217" s="10"/>
      <c r="DR217" s="10"/>
      <c r="DS217" s="10"/>
      <c r="DT217" s="10"/>
      <c r="DU217" s="10"/>
      <c r="DV217" s="10"/>
      <c r="DW217" s="10"/>
      <c r="DX217" s="10"/>
      <c r="DY217" s="10"/>
      <c r="DZ217" s="10"/>
      <c r="EA217" s="10"/>
      <c r="EB217" s="10"/>
      <c r="EC217" s="10"/>
      <c r="ED217" s="10"/>
      <c r="EE217" s="10"/>
      <c r="EF217" s="10"/>
      <c r="EG217" s="10"/>
      <c r="EH217" s="10"/>
      <c r="EI217" s="10"/>
      <c r="EJ217" s="10"/>
      <c r="EK217" s="10"/>
      <c r="EL217" s="10"/>
      <c r="EM217" s="10"/>
      <c r="EN217" s="10"/>
      <c r="EO217" s="10"/>
      <c r="EP217" s="10"/>
      <c r="EQ217" s="10"/>
      <c r="ER217" s="10"/>
      <c r="ES217" s="10"/>
      <c r="ET217" s="10"/>
      <c r="EU217" s="10"/>
      <c r="EV217" s="10"/>
      <c r="EW217" s="10"/>
      <c r="EX217" s="10"/>
      <c r="EY217" s="10"/>
      <c r="EZ217" s="10"/>
      <c r="FA217" s="10"/>
      <c r="FB217" s="10"/>
      <c r="FC217" s="10"/>
      <c r="FD217" s="10"/>
      <c r="FE217" s="10"/>
      <c r="FF217" s="10"/>
      <c r="FG217" s="10"/>
      <c r="FH217" s="10"/>
      <c r="FI217" s="10"/>
      <c r="FJ217" s="10"/>
      <c r="FK217" s="10"/>
      <c r="FL217" s="10"/>
      <c r="FM217" s="10"/>
      <c r="FN217" s="10"/>
      <c r="FO217" s="10"/>
      <c r="FP217" s="10"/>
      <c r="FQ217" s="10"/>
      <c r="FR217" s="10"/>
      <c r="FS217" s="10"/>
      <c r="FT217" s="10"/>
      <c r="FU217" s="10"/>
      <c r="FV217" s="10"/>
      <c r="FW217" s="10"/>
      <c r="FX217" s="10"/>
      <c r="FY217" s="10"/>
      <c r="FZ217" s="10"/>
      <c r="GA217" s="10"/>
      <c r="GB217" s="10"/>
      <c r="GC217" s="10"/>
      <c r="GD217" s="10"/>
      <c r="GE217" s="10"/>
      <c r="GF217" s="10"/>
      <c r="GG217" s="10"/>
      <c r="GH217" s="10"/>
      <c r="GI217" s="10"/>
      <c r="GJ217" s="10"/>
      <c r="GK217" s="10"/>
      <c r="GL217" s="10"/>
      <c r="GM217" s="10"/>
      <c r="GN217" s="10"/>
      <c r="GO217" s="10"/>
      <c r="GP217" s="10"/>
      <c r="GQ217" s="10"/>
      <c r="GR217" s="10"/>
      <c r="GS217" s="10"/>
      <c r="GT217" s="10"/>
      <c r="GU217" s="10"/>
      <c r="GV217" s="10"/>
      <c r="GW217" s="10"/>
      <c r="GX217" s="10"/>
      <c r="GY217" s="10"/>
      <c r="GZ217" s="10"/>
      <c r="HA217" s="10"/>
      <c r="HB217" s="10"/>
      <c r="HC217" s="10"/>
      <c r="HD217" s="10"/>
      <c r="HE217" s="10"/>
      <c r="HF217" s="10"/>
      <c r="HG217" s="10"/>
      <c r="HH217" s="10"/>
      <c r="HI217" s="10"/>
      <c r="HJ217" s="10"/>
      <c r="HK217" s="10"/>
      <c r="HL217" s="10"/>
      <c r="HM217" s="10"/>
      <c r="HN217" s="10"/>
      <c r="HO217" s="10"/>
      <c r="HP217" s="10"/>
      <c r="HQ217" s="10"/>
      <c r="HR217" s="10"/>
      <c r="HS217" s="10"/>
      <c r="HT217" s="10"/>
      <c r="HU217" s="10"/>
      <c r="HV217" s="10"/>
      <c r="HW217" s="10"/>
      <c r="HX217" s="10"/>
      <c r="HY217" s="10"/>
      <c r="HZ217" s="10"/>
      <c r="IA217" s="10"/>
      <c r="IB217" s="10"/>
      <c r="IC217" s="10"/>
      <c r="ID217" s="10"/>
      <c r="IE217" s="10"/>
      <c r="IF217" s="10"/>
      <c r="IG217" s="10"/>
      <c r="IH217" s="10"/>
      <c r="II217" s="10"/>
      <c r="IJ217" s="10"/>
      <c r="IK217" s="10"/>
      <c r="IL217" s="10"/>
      <c r="IM217" s="10"/>
      <c r="IN217" s="10"/>
      <c r="IO217" s="10"/>
      <c r="IP217" s="10"/>
      <c r="IQ217" s="10"/>
      <c r="IR217" s="10"/>
      <c r="IS217" s="10"/>
      <c r="IT217" s="10"/>
      <c r="IU217" s="10"/>
      <c r="IV217" s="10"/>
    </row>
    <row r="218" spans="1:256" s="50" customFormat="1" ht="47.25">
      <c r="A218" s="12">
        <f t="shared" si="12"/>
        <v>112</v>
      </c>
      <c r="B218" s="12" t="s">
        <v>396</v>
      </c>
      <c r="C218" s="12" t="s">
        <v>188</v>
      </c>
      <c r="D218" s="40" t="s">
        <v>285</v>
      </c>
      <c r="E218" s="13" t="s">
        <v>395</v>
      </c>
      <c r="F218" s="14">
        <v>100000000</v>
      </c>
      <c r="G218" s="14"/>
      <c r="H218" s="44"/>
      <c r="I218" s="15"/>
      <c r="J218" s="16"/>
      <c r="K218" s="16"/>
      <c r="L218" s="17"/>
      <c r="M218" s="18"/>
      <c r="N218" s="18"/>
      <c r="O218" s="26"/>
      <c r="P218" s="26"/>
      <c r="Q218" s="26"/>
      <c r="R218" s="26">
        <f t="shared" si="11"/>
        <v>100000000</v>
      </c>
      <c r="S218" s="27" t="s">
        <v>649</v>
      </c>
      <c r="T218" s="10"/>
    </row>
    <row r="219" spans="1:256" s="50" customFormat="1" ht="90.75" customHeight="1">
      <c r="A219" s="12">
        <f t="shared" si="12"/>
        <v>113</v>
      </c>
      <c r="B219" s="12" t="s">
        <v>397</v>
      </c>
      <c r="C219" s="12" t="s">
        <v>188</v>
      </c>
      <c r="D219" s="40" t="s">
        <v>127</v>
      </c>
      <c r="E219" s="25" t="s">
        <v>398</v>
      </c>
      <c r="F219" s="29">
        <v>348673093</v>
      </c>
      <c r="G219" s="14"/>
      <c r="H219" s="44"/>
      <c r="I219" s="15"/>
      <c r="J219" s="16"/>
      <c r="K219" s="16"/>
      <c r="L219" s="17"/>
      <c r="M219" s="18"/>
      <c r="N219" s="18"/>
      <c r="O219" s="26"/>
      <c r="P219" s="29">
        <v>348673093</v>
      </c>
      <c r="Q219" s="29"/>
      <c r="R219" s="26">
        <f t="shared" si="11"/>
        <v>0</v>
      </c>
      <c r="S219" s="27" t="s">
        <v>399</v>
      </c>
      <c r="T219" s="10"/>
    </row>
    <row r="220" spans="1:256" s="50" customFormat="1" ht="109.5" customHeight="1">
      <c r="A220" s="12">
        <f t="shared" si="12"/>
        <v>114</v>
      </c>
      <c r="B220" s="12" t="s">
        <v>403</v>
      </c>
      <c r="C220" s="12" t="s">
        <v>188</v>
      </c>
      <c r="D220" s="40" t="s">
        <v>118</v>
      </c>
      <c r="E220" s="25" t="s">
        <v>404</v>
      </c>
      <c r="F220" s="14">
        <v>664074264</v>
      </c>
      <c r="G220" s="14"/>
      <c r="H220" s="44"/>
      <c r="I220" s="15"/>
      <c r="J220" s="16"/>
      <c r="K220" s="16"/>
      <c r="L220" s="17"/>
      <c r="M220" s="18"/>
      <c r="N220" s="18"/>
      <c r="O220" s="26"/>
      <c r="P220" s="26"/>
      <c r="Q220" s="26"/>
      <c r="R220" s="26">
        <f t="shared" si="11"/>
        <v>664074264</v>
      </c>
      <c r="S220" s="27" t="s">
        <v>649</v>
      </c>
      <c r="T220" s="10"/>
    </row>
    <row r="221" spans="1:256" s="50" customFormat="1" ht="61.5" customHeight="1">
      <c r="A221" s="12">
        <f t="shared" si="12"/>
        <v>115</v>
      </c>
      <c r="B221" s="12" t="s">
        <v>405</v>
      </c>
      <c r="C221" s="12" t="s">
        <v>188</v>
      </c>
      <c r="D221" s="40" t="s">
        <v>406</v>
      </c>
      <c r="E221" s="25" t="s">
        <v>210</v>
      </c>
      <c r="F221" s="14">
        <v>10000000</v>
      </c>
      <c r="G221" s="14"/>
      <c r="H221" s="44"/>
      <c r="I221" s="15"/>
      <c r="J221" s="16"/>
      <c r="K221" s="16"/>
      <c r="L221" s="17"/>
      <c r="M221" s="18"/>
      <c r="N221" s="18"/>
      <c r="O221" s="26"/>
      <c r="P221" s="26"/>
      <c r="Q221" s="26"/>
      <c r="R221" s="26">
        <f t="shared" si="11"/>
        <v>10000000</v>
      </c>
      <c r="S221" s="27" t="s">
        <v>649</v>
      </c>
      <c r="T221" s="10"/>
    </row>
    <row r="222" spans="1:256" s="50" customFormat="1" ht="90" customHeight="1">
      <c r="A222" s="12">
        <f t="shared" si="12"/>
        <v>116</v>
      </c>
      <c r="B222" s="12" t="s">
        <v>407</v>
      </c>
      <c r="C222" s="12" t="s">
        <v>188</v>
      </c>
      <c r="D222" s="40" t="s">
        <v>408</v>
      </c>
      <c r="E222" s="25" t="s">
        <v>409</v>
      </c>
      <c r="F222" s="14">
        <v>100000000</v>
      </c>
      <c r="G222" s="14"/>
      <c r="H222" s="44"/>
      <c r="I222" s="15"/>
      <c r="J222" s="16"/>
      <c r="K222" s="16"/>
      <c r="L222" s="17"/>
      <c r="M222" s="18"/>
      <c r="N222" s="18"/>
      <c r="O222" s="26"/>
      <c r="P222" s="26"/>
      <c r="Q222" s="26"/>
      <c r="R222" s="26">
        <f t="shared" si="11"/>
        <v>100000000</v>
      </c>
      <c r="S222" s="27" t="s">
        <v>649</v>
      </c>
      <c r="T222" s="10"/>
    </row>
    <row r="223" spans="1:256" s="50" customFormat="1" ht="95.25" customHeight="1">
      <c r="A223" s="12">
        <f t="shared" si="12"/>
        <v>117</v>
      </c>
      <c r="B223" s="12" t="s">
        <v>410</v>
      </c>
      <c r="C223" s="12" t="s">
        <v>188</v>
      </c>
      <c r="D223" s="40" t="s">
        <v>216</v>
      </c>
      <c r="E223" s="25" t="s">
        <v>411</v>
      </c>
      <c r="F223" s="29">
        <v>200000000</v>
      </c>
      <c r="G223" s="14"/>
      <c r="H223" s="44"/>
      <c r="I223" s="15"/>
      <c r="J223" s="16"/>
      <c r="K223" s="16"/>
      <c r="L223" s="17"/>
      <c r="M223" s="18"/>
      <c r="N223" s="18"/>
      <c r="O223" s="26"/>
      <c r="P223" s="29">
        <v>200000000</v>
      </c>
      <c r="Q223" s="29"/>
      <c r="R223" s="26">
        <f t="shared" si="11"/>
        <v>0</v>
      </c>
      <c r="S223" s="27" t="s">
        <v>412</v>
      </c>
      <c r="T223" s="10"/>
    </row>
    <row r="224" spans="1:256" s="50" customFormat="1" ht="94.5" customHeight="1">
      <c r="A224" s="12">
        <f t="shared" si="12"/>
        <v>118</v>
      </c>
      <c r="B224" s="12" t="s">
        <v>413</v>
      </c>
      <c r="C224" s="12" t="s">
        <v>188</v>
      </c>
      <c r="D224" s="40" t="s">
        <v>152</v>
      </c>
      <c r="E224" s="25" t="s">
        <v>414</v>
      </c>
      <c r="F224" s="14">
        <v>585783527</v>
      </c>
      <c r="G224" s="14"/>
      <c r="H224" s="44"/>
      <c r="I224" s="15"/>
      <c r="J224" s="16"/>
      <c r="K224" s="16"/>
      <c r="L224" s="17"/>
      <c r="M224" s="18"/>
      <c r="N224" s="18"/>
      <c r="O224" s="26"/>
      <c r="P224" s="26"/>
      <c r="Q224" s="26"/>
      <c r="R224" s="26">
        <f t="shared" si="11"/>
        <v>585783527</v>
      </c>
      <c r="S224" s="27" t="s">
        <v>649</v>
      </c>
      <c r="T224" s="10"/>
    </row>
    <row r="225" spans="1:256" s="50" customFormat="1" ht="84" customHeight="1">
      <c r="A225" s="12">
        <f t="shared" si="12"/>
        <v>119</v>
      </c>
      <c r="B225" s="12" t="s">
        <v>416</v>
      </c>
      <c r="C225" s="12" t="s">
        <v>188</v>
      </c>
      <c r="D225" s="40" t="s">
        <v>417</v>
      </c>
      <c r="E225" s="25" t="s">
        <v>418</v>
      </c>
      <c r="F225" s="51">
        <v>24238557</v>
      </c>
      <c r="G225" s="14"/>
      <c r="H225" s="44"/>
      <c r="I225" s="15"/>
      <c r="J225" s="16"/>
      <c r="K225" s="16"/>
      <c r="L225" s="17"/>
      <c r="M225" s="18"/>
      <c r="N225" s="18"/>
      <c r="O225" s="26"/>
      <c r="P225" s="26"/>
      <c r="Q225" s="26"/>
      <c r="R225" s="26">
        <f t="shared" si="11"/>
        <v>24238557</v>
      </c>
      <c r="S225" s="27" t="s">
        <v>649</v>
      </c>
      <c r="T225" s="10"/>
    </row>
    <row r="226" spans="1:256" s="50" customFormat="1" ht="90" customHeight="1">
      <c r="A226" s="12">
        <f t="shared" si="12"/>
        <v>120</v>
      </c>
      <c r="B226" s="12" t="s">
        <v>419</v>
      </c>
      <c r="C226" s="12" t="s">
        <v>188</v>
      </c>
      <c r="D226" s="40" t="s">
        <v>169</v>
      </c>
      <c r="E226" s="25" t="s">
        <v>420</v>
      </c>
      <c r="F226" s="14">
        <v>485129335</v>
      </c>
      <c r="G226" s="14"/>
      <c r="H226" s="44"/>
      <c r="I226" s="15"/>
      <c r="J226" s="16"/>
      <c r="K226" s="16"/>
      <c r="L226" s="17"/>
      <c r="M226" s="18"/>
      <c r="N226" s="18"/>
      <c r="O226" s="26"/>
      <c r="P226" s="26"/>
      <c r="Q226" s="44">
        <v>250000000</v>
      </c>
      <c r="R226" s="26">
        <f t="shared" si="11"/>
        <v>235129335</v>
      </c>
      <c r="S226" s="27" t="s">
        <v>135</v>
      </c>
      <c r="T226" s="10"/>
    </row>
    <row r="227" spans="1:256" s="50" customFormat="1" ht="87.75" customHeight="1">
      <c r="A227" s="12">
        <f t="shared" si="12"/>
        <v>121</v>
      </c>
      <c r="B227" s="12" t="s">
        <v>421</v>
      </c>
      <c r="C227" s="12" t="s">
        <v>188</v>
      </c>
      <c r="D227" s="40" t="s">
        <v>169</v>
      </c>
      <c r="E227" s="25" t="s">
        <v>422</v>
      </c>
      <c r="F227" s="51">
        <v>136290000</v>
      </c>
      <c r="G227" s="14"/>
      <c r="H227" s="44"/>
      <c r="I227" s="15"/>
      <c r="J227" s="16"/>
      <c r="K227" s="16"/>
      <c r="L227" s="17"/>
      <c r="M227" s="18"/>
      <c r="N227" s="18"/>
      <c r="O227" s="26"/>
      <c r="P227" s="26"/>
      <c r="Q227" s="26"/>
      <c r="R227" s="26">
        <f t="shared" si="11"/>
        <v>136290000</v>
      </c>
      <c r="S227" s="27" t="s">
        <v>649</v>
      </c>
      <c r="T227" s="10"/>
    </row>
    <row r="228" spans="1:256" s="50" customFormat="1" ht="86.25" customHeight="1">
      <c r="A228" s="12">
        <f t="shared" si="12"/>
        <v>122</v>
      </c>
      <c r="B228" s="12" t="s">
        <v>423</v>
      </c>
      <c r="C228" s="12" t="s">
        <v>188</v>
      </c>
      <c r="D228" s="40" t="s">
        <v>320</v>
      </c>
      <c r="E228" s="25" t="s">
        <v>424</v>
      </c>
      <c r="F228" s="14">
        <v>140000000</v>
      </c>
      <c r="G228" s="14"/>
      <c r="H228" s="44"/>
      <c r="I228" s="15"/>
      <c r="J228" s="16"/>
      <c r="K228" s="16"/>
      <c r="L228" s="17"/>
      <c r="M228" s="18"/>
      <c r="N228" s="18"/>
      <c r="O228" s="26"/>
      <c r="P228" s="26"/>
      <c r="Q228" s="26"/>
      <c r="R228" s="26">
        <f t="shared" si="11"/>
        <v>140000000</v>
      </c>
      <c r="S228" s="27" t="s">
        <v>649</v>
      </c>
      <c r="T228" s="10"/>
    </row>
    <row r="229" spans="1:256">
      <c r="A229" s="12">
        <f t="shared" si="12"/>
        <v>123</v>
      </c>
      <c r="B229" s="12" t="s">
        <v>425</v>
      </c>
      <c r="C229" s="12" t="s">
        <v>188</v>
      </c>
      <c r="D229" s="40" t="s">
        <v>258</v>
      </c>
      <c r="E229" s="25" t="s">
        <v>204</v>
      </c>
      <c r="F229" s="14">
        <v>150000000</v>
      </c>
      <c r="G229" s="14"/>
      <c r="H229" s="44"/>
      <c r="I229" s="15"/>
      <c r="J229" s="16"/>
      <c r="K229" s="16"/>
      <c r="L229" s="17"/>
      <c r="M229" s="18"/>
      <c r="N229" s="18"/>
      <c r="O229" s="26"/>
      <c r="P229" s="26"/>
      <c r="Q229" s="44">
        <v>150000000</v>
      </c>
      <c r="R229" s="26">
        <f t="shared" si="11"/>
        <v>0</v>
      </c>
      <c r="S229" s="27" t="s">
        <v>135</v>
      </c>
      <c r="T229" s="1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  <c r="AJ229" s="50"/>
      <c r="AK229" s="50"/>
      <c r="AL229" s="50"/>
      <c r="AM229" s="50"/>
      <c r="AN229" s="50"/>
      <c r="AO229" s="50"/>
      <c r="AP229" s="50"/>
      <c r="AQ229" s="50"/>
      <c r="AR229" s="50"/>
      <c r="AS229" s="50"/>
      <c r="AT229" s="50"/>
      <c r="AU229" s="50"/>
      <c r="AV229" s="50"/>
      <c r="AW229" s="50"/>
      <c r="AX229" s="50"/>
      <c r="AY229" s="50"/>
      <c r="AZ229" s="50"/>
      <c r="BA229" s="50"/>
      <c r="BB229" s="50"/>
      <c r="BC229" s="50"/>
      <c r="BD229" s="50"/>
      <c r="BE229" s="50"/>
      <c r="BF229" s="50"/>
      <c r="BG229" s="50"/>
      <c r="BH229" s="50"/>
      <c r="BI229" s="50"/>
      <c r="BJ229" s="50"/>
      <c r="BK229" s="50"/>
      <c r="BL229" s="50"/>
      <c r="BM229" s="50"/>
      <c r="BN229" s="50"/>
      <c r="BO229" s="50"/>
      <c r="BP229" s="50"/>
      <c r="BQ229" s="50"/>
      <c r="BR229" s="50"/>
      <c r="BS229" s="50"/>
      <c r="BT229" s="50"/>
      <c r="BU229" s="50"/>
      <c r="BV229" s="50"/>
      <c r="BW229" s="50"/>
      <c r="BX229" s="50"/>
      <c r="BY229" s="50"/>
      <c r="BZ229" s="50"/>
      <c r="CA229" s="50"/>
      <c r="CB229" s="50"/>
      <c r="CC229" s="50"/>
      <c r="CD229" s="50"/>
      <c r="CE229" s="50"/>
      <c r="CF229" s="50"/>
      <c r="CG229" s="50"/>
      <c r="CH229" s="50"/>
      <c r="CI229" s="50"/>
      <c r="CJ229" s="50"/>
      <c r="CK229" s="50"/>
      <c r="CL229" s="50"/>
      <c r="CM229" s="50"/>
      <c r="CN229" s="50"/>
      <c r="CO229" s="50"/>
      <c r="CP229" s="50"/>
      <c r="CQ229" s="50"/>
      <c r="CR229" s="50"/>
      <c r="CS229" s="50"/>
      <c r="CT229" s="50"/>
      <c r="CU229" s="50"/>
      <c r="CV229" s="50"/>
      <c r="CW229" s="50"/>
      <c r="CX229" s="50"/>
      <c r="CY229" s="50"/>
      <c r="CZ229" s="50"/>
      <c r="DA229" s="50"/>
      <c r="DB229" s="50"/>
      <c r="DC229" s="50"/>
      <c r="DD229" s="50"/>
      <c r="DE229" s="50"/>
      <c r="DF229" s="50"/>
      <c r="DG229" s="50"/>
      <c r="DH229" s="50"/>
      <c r="DI229" s="50"/>
      <c r="DJ229" s="50"/>
      <c r="DK229" s="50"/>
      <c r="DL229" s="50"/>
      <c r="DM229" s="50"/>
      <c r="DN229" s="50"/>
      <c r="DO229" s="50"/>
      <c r="DP229" s="50"/>
      <c r="DQ229" s="50"/>
      <c r="DR229" s="50"/>
      <c r="DS229" s="50"/>
      <c r="DT229" s="50"/>
      <c r="DU229" s="50"/>
      <c r="DV229" s="50"/>
      <c r="DW229" s="50"/>
      <c r="DX229" s="50"/>
      <c r="DY229" s="50"/>
      <c r="DZ229" s="50"/>
      <c r="EA229" s="50"/>
      <c r="EB229" s="50"/>
      <c r="EC229" s="50"/>
      <c r="ED229" s="50"/>
      <c r="EE229" s="50"/>
      <c r="EF229" s="50"/>
      <c r="EG229" s="50"/>
      <c r="EH229" s="50"/>
      <c r="EI229" s="50"/>
      <c r="EJ229" s="50"/>
      <c r="EK229" s="50"/>
      <c r="EL229" s="50"/>
      <c r="EM229" s="50"/>
      <c r="EN229" s="50"/>
      <c r="EO229" s="50"/>
      <c r="EP229" s="50"/>
      <c r="EQ229" s="50"/>
      <c r="ER229" s="50"/>
      <c r="ES229" s="50"/>
      <c r="ET229" s="50"/>
      <c r="EU229" s="50"/>
      <c r="EV229" s="50"/>
      <c r="EW229" s="50"/>
      <c r="EX229" s="50"/>
      <c r="EY229" s="50"/>
      <c r="EZ229" s="50"/>
      <c r="FA229" s="50"/>
      <c r="FB229" s="50"/>
      <c r="FC229" s="50"/>
      <c r="FD229" s="50"/>
      <c r="FE229" s="50"/>
      <c r="FF229" s="50"/>
      <c r="FG229" s="50"/>
      <c r="FH229" s="50"/>
      <c r="FI229" s="50"/>
      <c r="FJ229" s="50"/>
      <c r="FK229" s="50"/>
      <c r="FL229" s="50"/>
      <c r="FM229" s="50"/>
      <c r="FN229" s="50"/>
      <c r="FO229" s="50"/>
      <c r="FP229" s="50"/>
      <c r="FQ229" s="50"/>
      <c r="FR229" s="50"/>
      <c r="FS229" s="50"/>
      <c r="FT229" s="50"/>
      <c r="FU229" s="50"/>
      <c r="FV229" s="50"/>
      <c r="FW229" s="50"/>
      <c r="FX229" s="50"/>
      <c r="FY229" s="50"/>
      <c r="FZ229" s="50"/>
      <c r="GA229" s="50"/>
      <c r="GB229" s="50"/>
      <c r="GC229" s="50"/>
      <c r="GD229" s="50"/>
      <c r="GE229" s="50"/>
      <c r="GF229" s="50"/>
      <c r="GG229" s="50"/>
      <c r="GH229" s="50"/>
      <c r="GI229" s="50"/>
      <c r="GJ229" s="50"/>
      <c r="GK229" s="50"/>
      <c r="GL229" s="50"/>
      <c r="GM229" s="50"/>
      <c r="GN229" s="50"/>
      <c r="GO229" s="50"/>
      <c r="GP229" s="50"/>
      <c r="GQ229" s="50"/>
      <c r="GR229" s="50"/>
      <c r="GS229" s="50"/>
      <c r="GT229" s="50"/>
      <c r="GU229" s="50"/>
      <c r="GV229" s="50"/>
      <c r="GW229" s="50"/>
      <c r="GX229" s="50"/>
      <c r="GY229" s="50"/>
      <c r="GZ229" s="50"/>
      <c r="HA229" s="50"/>
      <c r="HB229" s="50"/>
      <c r="HC229" s="50"/>
      <c r="HD229" s="50"/>
      <c r="HE229" s="50"/>
      <c r="HF229" s="50"/>
      <c r="HG229" s="50"/>
      <c r="HH229" s="50"/>
      <c r="HI229" s="50"/>
      <c r="HJ229" s="50"/>
      <c r="HK229" s="50"/>
      <c r="HL229" s="50"/>
      <c r="HM229" s="50"/>
      <c r="HN229" s="50"/>
      <c r="HO229" s="50"/>
      <c r="HP229" s="50"/>
      <c r="HQ229" s="50"/>
      <c r="HR229" s="50"/>
      <c r="HS229" s="50"/>
      <c r="HT229" s="50"/>
      <c r="HU229" s="50"/>
      <c r="HV229" s="50"/>
      <c r="HW229" s="50"/>
      <c r="HX229" s="50"/>
      <c r="HY229" s="50"/>
      <c r="HZ229" s="50"/>
      <c r="IA229" s="50"/>
      <c r="IB229" s="50"/>
      <c r="IC229" s="50"/>
      <c r="ID229" s="50"/>
      <c r="IE229" s="50"/>
      <c r="IF229" s="50"/>
      <c r="IG229" s="50"/>
      <c r="IH229" s="50"/>
      <c r="II229" s="50"/>
      <c r="IJ229" s="50"/>
      <c r="IK229" s="50"/>
      <c r="IL229" s="50"/>
      <c r="IM229" s="50"/>
      <c r="IN229" s="50"/>
      <c r="IO229" s="50"/>
      <c r="IP229" s="50"/>
      <c r="IQ229" s="50"/>
      <c r="IR229" s="50"/>
      <c r="IS229" s="50"/>
      <c r="IT229" s="50"/>
      <c r="IU229" s="50"/>
      <c r="IV229" s="50"/>
    </row>
    <row r="230" spans="1:256" ht="47.25">
      <c r="A230" s="12">
        <f t="shared" si="12"/>
        <v>124</v>
      </c>
      <c r="B230" s="13" t="s">
        <v>426</v>
      </c>
      <c r="C230" s="12" t="s">
        <v>188</v>
      </c>
      <c r="D230" s="40" t="s">
        <v>92</v>
      </c>
      <c r="E230" s="25" t="s">
        <v>204</v>
      </c>
      <c r="F230" s="14">
        <v>150000000</v>
      </c>
      <c r="G230" s="14"/>
      <c r="H230" s="44"/>
      <c r="I230" s="15"/>
      <c r="J230" s="16"/>
      <c r="K230" s="16"/>
      <c r="L230" s="17"/>
      <c r="M230" s="18"/>
      <c r="N230" s="18"/>
      <c r="O230" s="26"/>
      <c r="P230" s="26"/>
      <c r="Q230" s="26"/>
      <c r="R230" s="26">
        <f t="shared" si="11"/>
        <v>150000000</v>
      </c>
      <c r="S230" s="27" t="s">
        <v>649</v>
      </c>
      <c r="T230" s="1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  <c r="AJ230" s="50"/>
      <c r="AK230" s="50"/>
      <c r="AL230" s="50"/>
      <c r="AM230" s="50"/>
      <c r="AN230" s="50"/>
      <c r="AO230" s="50"/>
      <c r="AP230" s="50"/>
      <c r="AQ230" s="50"/>
      <c r="AR230" s="50"/>
      <c r="AS230" s="50"/>
      <c r="AT230" s="50"/>
      <c r="AU230" s="50"/>
      <c r="AV230" s="50"/>
      <c r="AW230" s="50"/>
      <c r="AX230" s="50"/>
      <c r="AY230" s="50"/>
      <c r="AZ230" s="50"/>
      <c r="BA230" s="50"/>
      <c r="BB230" s="50"/>
      <c r="BC230" s="50"/>
      <c r="BD230" s="50"/>
      <c r="BE230" s="50"/>
      <c r="BF230" s="50"/>
      <c r="BG230" s="50"/>
      <c r="BH230" s="50"/>
      <c r="BI230" s="50"/>
      <c r="BJ230" s="50"/>
      <c r="BK230" s="50"/>
      <c r="BL230" s="50"/>
      <c r="BM230" s="50"/>
      <c r="BN230" s="50"/>
      <c r="BO230" s="50"/>
      <c r="BP230" s="50"/>
      <c r="BQ230" s="50"/>
      <c r="BR230" s="50"/>
      <c r="BS230" s="50"/>
      <c r="BT230" s="50"/>
      <c r="BU230" s="50"/>
      <c r="BV230" s="50"/>
      <c r="BW230" s="50"/>
      <c r="BX230" s="50"/>
      <c r="BY230" s="50"/>
      <c r="BZ230" s="50"/>
      <c r="CA230" s="50"/>
      <c r="CB230" s="50"/>
      <c r="CC230" s="50"/>
      <c r="CD230" s="50"/>
      <c r="CE230" s="50"/>
      <c r="CF230" s="50"/>
      <c r="CG230" s="50"/>
      <c r="CH230" s="50"/>
      <c r="CI230" s="50"/>
      <c r="CJ230" s="50"/>
      <c r="CK230" s="50"/>
      <c r="CL230" s="50"/>
      <c r="CM230" s="50"/>
      <c r="CN230" s="50"/>
      <c r="CO230" s="50"/>
      <c r="CP230" s="50"/>
      <c r="CQ230" s="50"/>
      <c r="CR230" s="50"/>
      <c r="CS230" s="50"/>
      <c r="CT230" s="50"/>
      <c r="CU230" s="50"/>
      <c r="CV230" s="50"/>
      <c r="CW230" s="50"/>
      <c r="CX230" s="50"/>
      <c r="CY230" s="50"/>
      <c r="CZ230" s="50"/>
      <c r="DA230" s="50"/>
      <c r="DB230" s="50"/>
      <c r="DC230" s="50"/>
      <c r="DD230" s="50"/>
      <c r="DE230" s="50"/>
      <c r="DF230" s="50"/>
      <c r="DG230" s="50"/>
      <c r="DH230" s="50"/>
      <c r="DI230" s="50"/>
      <c r="DJ230" s="50"/>
      <c r="DK230" s="50"/>
      <c r="DL230" s="50"/>
      <c r="DM230" s="50"/>
      <c r="DN230" s="50"/>
      <c r="DO230" s="50"/>
      <c r="DP230" s="50"/>
      <c r="DQ230" s="50"/>
      <c r="DR230" s="50"/>
      <c r="DS230" s="50"/>
      <c r="DT230" s="50"/>
      <c r="DU230" s="50"/>
      <c r="DV230" s="50"/>
      <c r="DW230" s="50"/>
      <c r="DX230" s="50"/>
      <c r="DY230" s="50"/>
      <c r="DZ230" s="50"/>
      <c r="EA230" s="50"/>
      <c r="EB230" s="50"/>
      <c r="EC230" s="50"/>
      <c r="ED230" s="50"/>
      <c r="EE230" s="50"/>
      <c r="EF230" s="50"/>
      <c r="EG230" s="50"/>
      <c r="EH230" s="50"/>
      <c r="EI230" s="50"/>
      <c r="EJ230" s="50"/>
      <c r="EK230" s="50"/>
      <c r="EL230" s="50"/>
      <c r="EM230" s="50"/>
      <c r="EN230" s="50"/>
      <c r="EO230" s="50"/>
      <c r="EP230" s="50"/>
      <c r="EQ230" s="50"/>
      <c r="ER230" s="50"/>
      <c r="ES230" s="50"/>
      <c r="ET230" s="50"/>
      <c r="EU230" s="50"/>
      <c r="EV230" s="50"/>
      <c r="EW230" s="50"/>
      <c r="EX230" s="50"/>
      <c r="EY230" s="50"/>
      <c r="EZ230" s="50"/>
      <c r="FA230" s="50"/>
      <c r="FB230" s="50"/>
      <c r="FC230" s="50"/>
      <c r="FD230" s="50"/>
      <c r="FE230" s="50"/>
      <c r="FF230" s="50"/>
      <c r="FG230" s="50"/>
      <c r="FH230" s="50"/>
      <c r="FI230" s="50"/>
      <c r="FJ230" s="50"/>
      <c r="FK230" s="50"/>
      <c r="FL230" s="50"/>
      <c r="FM230" s="50"/>
      <c r="FN230" s="50"/>
      <c r="FO230" s="50"/>
      <c r="FP230" s="50"/>
      <c r="FQ230" s="50"/>
      <c r="FR230" s="50"/>
      <c r="FS230" s="50"/>
      <c r="FT230" s="50"/>
      <c r="FU230" s="50"/>
      <c r="FV230" s="50"/>
      <c r="FW230" s="50"/>
      <c r="FX230" s="50"/>
      <c r="FY230" s="50"/>
      <c r="FZ230" s="50"/>
      <c r="GA230" s="50"/>
      <c r="GB230" s="50"/>
      <c r="GC230" s="50"/>
      <c r="GD230" s="50"/>
      <c r="GE230" s="50"/>
      <c r="GF230" s="50"/>
      <c r="GG230" s="50"/>
      <c r="GH230" s="50"/>
      <c r="GI230" s="50"/>
      <c r="GJ230" s="50"/>
      <c r="GK230" s="50"/>
      <c r="GL230" s="50"/>
      <c r="GM230" s="50"/>
      <c r="GN230" s="50"/>
      <c r="GO230" s="50"/>
      <c r="GP230" s="50"/>
      <c r="GQ230" s="50"/>
      <c r="GR230" s="50"/>
      <c r="GS230" s="50"/>
      <c r="GT230" s="50"/>
      <c r="GU230" s="50"/>
      <c r="GV230" s="50"/>
      <c r="GW230" s="50"/>
      <c r="GX230" s="50"/>
      <c r="GY230" s="50"/>
      <c r="GZ230" s="50"/>
      <c r="HA230" s="50"/>
      <c r="HB230" s="50"/>
      <c r="HC230" s="50"/>
      <c r="HD230" s="50"/>
      <c r="HE230" s="50"/>
      <c r="HF230" s="50"/>
      <c r="HG230" s="50"/>
      <c r="HH230" s="50"/>
      <c r="HI230" s="50"/>
      <c r="HJ230" s="50"/>
      <c r="HK230" s="50"/>
      <c r="HL230" s="50"/>
      <c r="HM230" s="50"/>
      <c r="HN230" s="50"/>
      <c r="HO230" s="50"/>
      <c r="HP230" s="50"/>
      <c r="HQ230" s="50"/>
      <c r="HR230" s="50"/>
      <c r="HS230" s="50"/>
      <c r="HT230" s="50"/>
      <c r="HU230" s="50"/>
      <c r="HV230" s="50"/>
      <c r="HW230" s="50"/>
      <c r="HX230" s="50"/>
      <c r="HY230" s="50"/>
      <c r="HZ230" s="50"/>
      <c r="IA230" s="50"/>
      <c r="IB230" s="50"/>
      <c r="IC230" s="50"/>
      <c r="ID230" s="50"/>
      <c r="IE230" s="50"/>
      <c r="IF230" s="50"/>
      <c r="IG230" s="50"/>
      <c r="IH230" s="50"/>
      <c r="II230" s="50"/>
      <c r="IJ230" s="50"/>
      <c r="IK230" s="50"/>
      <c r="IL230" s="50"/>
      <c r="IM230" s="50"/>
      <c r="IN230" s="50"/>
      <c r="IO230" s="50"/>
      <c r="IP230" s="50"/>
      <c r="IQ230" s="50"/>
      <c r="IR230" s="50"/>
      <c r="IS230" s="50"/>
      <c r="IT230" s="50"/>
      <c r="IU230" s="50"/>
      <c r="IV230" s="50"/>
    </row>
    <row r="231" spans="1:256" ht="47.25">
      <c r="A231" s="12">
        <f t="shared" si="12"/>
        <v>125</v>
      </c>
      <c r="B231" s="79" t="s">
        <v>429</v>
      </c>
      <c r="C231" s="12" t="s">
        <v>188</v>
      </c>
      <c r="D231" s="31" t="s">
        <v>49</v>
      </c>
      <c r="E231" s="13" t="s">
        <v>430</v>
      </c>
      <c r="F231" s="36">
        <v>916707095.95000005</v>
      </c>
      <c r="G231" s="80"/>
      <c r="H231" s="81"/>
      <c r="I231" s="82"/>
      <c r="J231" s="83"/>
      <c r="K231" s="84"/>
      <c r="L231" s="84"/>
      <c r="M231" s="85"/>
      <c r="N231" s="85"/>
      <c r="O231" s="86"/>
      <c r="P231" s="87"/>
      <c r="Q231" s="87"/>
      <c r="R231" s="26">
        <f t="shared" si="11"/>
        <v>916707095.95000005</v>
      </c>
      <c r="S231" s="27" t="s">
        <v>649</v>
      </c>
      <c r="T231" s="10"/>
    </row>
    <row r="232" spans="1:256" ht="47.25">
      <c r="A232" s="12">
        <f t="shared" si="12"/>
        <v>126</v>
      </c>
      <c r="B232" s="13" t="s">
        <v>433</v>
      </c>
      <c r="C232" s="31" t="s">
        <v>188</v>
      </c>
      <c r="D232" s="31" t="s">
        <v>60</v>
      </c>
      <c r="E232" s="13" t="s">
        <v>434</v>
      </c>
      <c r="F232" s="44">
        <v>916707095.95000005</v>
      </c>
      <c r="G232" s="14"/>
      <c r="H232" s="44"/>
      <c r="I232" s="15"/>
      <c r="J232" s="16"/>
      <c r="K232" s="49"/>
      <c r="L232" s="49"/>
      <c r="M232" s="18"/>
      <c r="N232" s="18"/>
      <c r="O232" s="26"/>
      <c r="P232" s="26"/>
      <c r="Q232" s="26"/>
      <c r="R232" s="26">
        <f t="shared" si="11"/>
        <v>916707095.95000005</v>
      </c>
      <c r="S232" s="27" t="s">
        <v>649</v>
      </c>
      <c r="T232" s="10"/>
    </row>
    <row r="233" spans="1:256" ht="31.5">
      <c r="A233" s="12">
        <f t="shared" si="12"/>
        <v>127</v>
      </c>
      <c r="B233" s="13" t="s">
        <v>437</v>
      </c>
      <c r="C233" s="31" t="s">
        <v>188</v>
      </c>
      <c r="D233" s="31" t="s">
        <v>60</v>
      </c>
      <c r="E233" s="13" t="s">
        <v>434</v>
      </c>
      <c r="F233" s="44">
        <v>916707095.95000005</v>
      </c>
      <c r="G233" s="14"/>
      <c r="H233" s="44"/>
      <c r="I233" s="15"/>
      <c r="J233" s="16"/>
      <c r="K233" s="49"/>
      <c r="L233" s="49"/>
      <c r="M233" s="18"/>
      <c r="N233" s="18"/>
      <c r="O233" s="26"/>
      <c r="P233" s="29">
        <v>200000000</v>
      </c>
      <c r="Q233" s="29"/>
      <c r="R233" s="26">
        <f t="shared" si="11"/>
        <v>716707095.95000005</v>
      </c>
      <c r="S233" s="30"/>
      <c r="T233" s="10"/>
    </row>
    <row r="234" spans="1:256" ht="31.5">
      <c r="A234" s="12">
        <f t="shared" si="12"/>
        <v>128</v>
      </c>
      <c r="B234" s="13" t="s">
        <v>438</v>
      </c>
      <c r="C234" s="31" t="s">
        <v>188</v>
      </c>
      <c r="D234" s="31" t="s">
        <v>439</v>
      </c>
      <c r="E234" s="13"/>
      <c r="F234" s="44">
        <v>200000000</v>
      </c>
      <c r="G234" s="14"/>
      <c r="H234" s="44"/>
      <c r="I234" s="15"/>
      <c r="J234" s="16"/>
      <c r="K234" s="49"/>
      <c r="L234" s="49"/>
      <c r="M234" s="18"/>
      <c r="N234" s="18"/>
      <c r="O234" s="26"/>
      <c r="P234" s="29">
        <v>200000000</v>
      </c>
      <c r="Q234" s="29"/>
      <c r="R234" s="26">
        <f t="shared" si="11"/>
        <v>0</v>
      </c>
      <c r="S234" s="27" t="s">
        <v>440</v>
      </c>
      <c r="T234" s="10"/>
    </row>
    <row r="235" spans="1:256">
      <c r="A235" s="12">
        <f t="shared" si="12"/>
        <v>129</v>
      </c>
      <c r="B235" s="13" t="s">
        <v>609</v>
      </c>
      <c r="C235" s="31" t="s">
        <v>188</v>
      </c>
      <c r="D235" s="31" t="s">
        <v>490</v>
      </c>
      <c r="E235" s="13" t="s">
        <v>610</v>
      </c>
      <c r="F235" s="44"/>
      <c r="G235" s="14"/>
      <c r="H235" s="44"/>
      <c r="I235" s="15"/>
      <c r="J235" s="16"/>
      <c r="K235" s="49"/>
      <c r="L235" s="49"/>
      <c r="M235" s="18"/>
      <c r="N235" s="18"/>
      <c r="O235" s="26"/>
      <c r="P235" s="29"/>
      <c r="Q235" s="29"/>
      <c r="R235" s="26">
        <f t="shared" si="11"/>
        <v>0</v>
      </c>
      <c r="S235" s="27" t="s">
        <v>695</v>
      </c>
      <c r="T235" s="10"/>
    </row>
    <row r="236" spans="1:256" ht="31.5">
      <c r="A236" s="12">
        <f t="shared" si="12"/>
        <v>130</v>
      </c>
      <c r="B236" s="13" t="s">
        <v>443</v>
      </c>
      <c r="C236" s="31" t="s">
        <v>188</v>
      </c>
      <c r="D236" s="31" t="s">
        <v>320</v>
      </c>
      <c r="E236" s="13" t="s">
        <v>444</v>
      </c>
      <c r="F236" s="44"/>
      <c r="G236" s="14"/>
      <c r="H236" s="44"/>
      <c r="I236" s="15"/>
      <c r="J236" s="16"/>
      <c r="K236" s="49"/>
      <c r="L236" s="49"/>
      <c r="M236" s="18"/>
      <c r="N236" s="18"/>
      <c r="O236" s="26"/>
      <c r="P236" s="29"/>
      <c r="Q236" s="29"/>
      <c r="R236" s="26">
        <f t="shared" ref="R236:R267" si="13">F236-G236-H236-I236-J236-K236-L236-M236-N236-O236-P236-Q236</f>
        <v>0</v>
      </c>
      <c r="S236" s="26"/>
      <c r="T236" s="10"/>
    </row>
    <row r="237" spans="1:256" ht="31.5">
      <c r="A237" s="12">
        <f t="shared" si="12"/>
        <v>131</v>
      </c>
      <c r="B237" s="13" t="s">
        <v>445</v>
      </c>
      <c r="C237" s="31" t="s">
        <v>188</v>
      </c>
      <c r="D237" s="31" t="s">
        <v>353</v>
      </c>
      <c r="E237" s="13" t="s">
        <v>446</v>
      </c>
      <c r="F237" s="44">
        <v>150000000</v>
      </c>
      <c r="G237" s="14"/>
      <c r="H237" s="44"/>
      <c r="I237" s="15"/>
      <c r="J237" s="16"/>
      <c r="K237" s="49"/>
      <c r="L237" s="49"/>
      <c r="M237" s="18"/>
      <c r="N237" s="18"/>
      <c r="O237" s="26"/>
      <c r="P237" s="29"/>
      <c r="Q237" s="29"/>
      <c r="R237" s="26">
        <f t="shared" si="13"/>
        <v>150000000</v>
      </c>
      <c r="S237" s="26"/>
      <c r="T237" s="10"/>
    </row>
    <row r="238" spans="1:256" ht="31.5">
      <c r="A238" s="12">
        <f t="shared" si="12"/>
        <v>132</v>
      </c>
      <c r="B238" s="13" t="s">
        <v>611</v>
      </c>
      <c r="C238" s="31" t="s">
        <v>188</v>
      </c>
      <c r="D238" s="31" t="s">
        <v>163</v>
      </c>
      <c r="E238" s="13" t="s">
        <v>612</v>
      </c>
      <c r="F238" s="44"/>
      <c r="G238" s="14"/>
      <c r="H238" s="44"/>
      <c r="I238" s="15"/>
      <c r="J238" s="16"/>
      <c r="K238" s="49"/>
      <c r="L238" s="49"/>
      <c r="M238" s="18"/>
      <c r="N238" s="18"/>
      <c r="O238" s="26"/>
      <c r="P238" s="29"/>
      <c r="Q238" s="29"/>
      <c r="R238" s="26">
        <f t="shared" si="13"/>
        <v>0</v>
      </c>
      <c r="S238" s="27" t="s">
        <v>695</v>
      </c>
      <c r="T238" s="10"/>
    </row>
    <row r="239" spans="1:256" ht="31.5">
      <c r="A239" s="12">
        <f t="shared" si="12"/>
        <v>133</v>
      </c>
      <c r="B239" s="13" t="s">
        <v>613</v>
      </c>
      <c r="C239" s="31" t="s">
        <v>188</v>
      </c>
      <c r="D239" s="31" t="s">
        <v>60</v>
      </c>
      <c r="E239" s="13" t="s">
        <v>614</v>
      </c>
      <c r="F239" s="44"/>
      <c r="G239" s="14"/>
      <c r="H239" s="44"/>
      <c r="I239" s="15"/>
      <c r="J239" s="16"/>
      <c r="K239" s="49"/>
      <c r="L239" s="49"/>
      <c r="M239" s="18"/>
      <c r="N239" s="18"/>
      <c r="O239" s="26"/>
      <c r="P239" s="29"/>
      <c r="Q239" s="29"/>
      <c r="R239" s="26">
        <f t="shared" si="13"/>
        <v>0</v>
      </c>
      <c r="S239" s="26"/>
      <c r="T239" s="10"/>
    </row>
    <row r="240" spans="1:256" ht="31.5">
      <c r="A240" s="12">
        <f t="shared" si="12"/>
        <v>134</v>
      </c>
      <c r="B240" s="13" t="s">
        <v>615</v>
      </c>
      <c r="C240" s="31" t="s">
        <v>188</v>
      </c>
      <c r="D240" s="31" t="s">
        <v>60</v>
      </c>
      <c r="E240" s="13" t="s">
        <v>616</v>
      </c>
      <c r="F240" s="44"/>
      <c r="G240" s="14"/>
      <c r="H240" s="44"/>
      <c r="I240" s="15"/>
      <c r="J240" s="16"/>
      <c r="K240" s="49"/>
      <c r="L240" s="49"/>
      <c r="M240" s="18"/>
      <c r="N240" s="18"/>
      <c r="O240" s="26"/>
      <c r="P240" s="29"/>
      <c r="Q240" s="29"/>
      <c r="R240" s="26">
        <f t="shared" si="13"/>
        <v>0</v>
      </c>
      <c r="S240" s="26"/>
      <c r="T240" s="10"/>
    </row>
    <row r="241" spans="1:20" ht="31.5">
      <c r="A241" s="12">
        <f t="shared" si="12"/>
        <v>135</v>
      </c>
      <c r="B241" s="13" t="s">
        <v>617</v>
      </c>
      <c r="C241" s="31" t="s">
        <v>188</v>
      </c>
      <c r="D241" s="31" t="s">
        <v>618</v>
      </c>
      <c r="E241" s="13" t="s">
        <v>506</v>
      </c>
      <c r="F241" s="44"/>
      <c r="G241" s="14"/>
      <c r="H241" s="44"/>
      <c r="I241" s="15"/>
      <c r="J241" s="16"/>
      <c r="K241" s="49"/>
      <c r="L241" s="49"/>
      <c r="M241" s="18"/>
      <c r="N241" s="18"/>
      <c r="O241" s="26"/>
      <c r="P241" s="29"/>
      <c r="Q241" s="29"/>
      <c r="R241" s="26">
        <f t="shared" si="13"/>
        <v>0</v>
      </c>
      <c r="S241" s="26"/>
      <c r="T241" s="10"/>
    </row>
    <row r="242" spans="1:20" ht="31.5">
      <c r="A242" s="12">
        <f t="shared" si="12"/>
        <v>136</v>
      </c>
      <c r="B242" s="13" t="s">
        <v>447</v>
      </c>
      <c r="C242" s="31" t="s">
        <v>188</v>
      </c>
      <c r="D242" s="31" t="s">
        <v>448</v>
      </c>
      <c r="E242" s="13" t="s">
        <v>449</v>
      </c>
      <c r="F242" s="44"/>
      <c r="G242" s="14"/>
      <c r="H242" s="44"/>
      <c r="I242" s="15"/>
      <c r="J242" s="16"/>
      <c r="K242" s="49"/>
      <c r="L242" s="49"/>
      <c r="M242" s="18"/>
      <c r="N242" s="18"/>
      <c r="O242" s="26"/>
      <c r="P242" s="29"/>
      <c r="Q242" s="29"/>
      <c r="R242" s="26">
        <f t="shared" si="13"/>
        <v>0</v>
      </c>
      <c r="S242" s="26"/>
      <c r="T242" s="10"/>
    </row>
    <row r="243" spans="1:20" ht="31.5">
      <c r="A243" s="12">
        <f>A242+1</f>
        <v>137</v>
      </c>
      <c r="B243" s="13" t="s">
        <v>619</v>
      </c>
      <c r="C243" s="31" t="s">
        <v>188</v>
      </c>
      <c r="D243" s="31" t="s">
        <v>92</v>
      </c>
      <c r="E243" s="13" t="s">
        <v>620</v>
      </c>
      <c r="F243" s="44"/>
      <c r="G243" s="14"/>
      <c r="H243" s="44"/>
      <c r="I243" s="15"/>
      <c r="J243" s="16"/>
      <c r="K243" s="49"/>
      <c r="L243" s="49"/>
      <c r="M243" s="18"/>
      <c r="N243" s="18"/>
      <c r="O243" s="26"/>
      <c r="P243" s="29"/>
      <c r="Q243" s="29"/>
      <c r="R243" s="26">
        <f t="shared" si="13"/>
        <v>0</v>
      </c>
      <c r="S243" s="27" t="s">
        <v>696</v>
      </c>
      <c r="T243" s="10"/>
    </row>
    <row r="244" spans="1:20">
      <c r="A244" s="12">
        <f t="shared" si="12"/>
        <v>138</v>
      </c>
      <c r="B244" s="13" t="s">
        <v>621</v>
      </c>
      <c r="C244" s="31" t="s">
        <v>188</v>
      </c>
      <c r="D244" s="31" t="s">
        <v>622</v>
      </c>
      <c r="E244" s="13" t="s">
        <v>623</v>
      </c>
      <c r="F244" s="44"/>
      <c r="G244" s="14"/>
      <c r="H244" s="44"/>
      <c r="I244" s="15"/>
      <c r="J244" s="16"/>
      <c r="K244" s="49"/>
      <c r="L244" s="49"/>
      <c r="M244" s="18"/>
      <c r="N244" s="18"/>
      <c r="O244" s="26"/>
      <c r="P244" s="29"/>
      <c r="Q244" s="29"/>
      <c r="R244" s="26">
        <f t="shared" si="13"/>
        <v>0</v>
      </c>
      <c r="S244" s="26"/>
      <c r="T244" s="10"/>
    </row>
    <row r="245" spans="1:20" ht="31.5">
      <c r="A245" s="12">
        <f t="shared" si="12"/>
        <v>139</v>
      </c>
      <c r="B245" s="13" t="s">
        <v>451</v>
      </c>
      <c r="C245" s="31" t="s">
        <v>188</v>
      </c>
      <c r="D245" s="31" t="s">
        <v>320</v>
      </c>
      <c r="E245" s="13" t="s">
        <v>452</v>
      </c>
      <c r="F245" s="44"/>
      <c r="G245" s="14"/>
      <c r="H245" s="44"/>
      <c r="I245" s="15"/>
      <c r="J245" s="16"/>
      <c r="K245" s="49"/>
      <c r="L245" s="49"/>
      <c r="M245" s="18"/>
      <c r="N245" s="18"/>
      <c r="O245" s="26"/>
      <c r="P245" s="29"/>
      <c r="Q245" s="29"/>
      <c r="R245" s="26">
        <f t="shared" si="13"/>
        <v>0</v>
      </c>
      <c r="S245" s="26"/>
      <c r="T245" s="10"/>
    </row>
    <row r="246" spans="1:20" ht="31.5">
      <c r="A246" s="12">
        <f t="shared" si="12"/>
        <v>140</v>
      </c>
      <c r="B246" s="13" t="s">
        <v>453</v>
      </c>
      <c r="C246" s="31" t="s">
        <v>188</v>
      </c>
      <c r="D246" s="31" t="s">
        <v>49</v>
      </c>
      <c r="E246" s="13" t="s">
        <v>430</v>
      </c>
      <c r="F246" s="44"/>
      <c r="G246" s="14"/>
      <c r="H246" s="44"/>
      <c r="I246" s="15"/>
      <c r="J246" s="16"/>
      <c r="K246" s="49"/>
      <c r="L246" s="49"/>
      <c r="M246" s="18"/>
      <c r="N246" s="18"/>
      <c r="O246" s="26"/>
      <c r="P246" s="29"/>
      <c r="Q246" s="29"/>
      <c r="R246" s="26">
        <f t="shared" si="13"/>
        <v>0</v>
      </c>
      <c r="S246" s="27" t="s">
        <v>454</v>
      </c>
      <c r="T246" s="10"/>
    </row>
    <row r="247" spans="1:20">
      <c r="A247" s="12">
        <f t="shared" si="12"/>
        <v>141</v>
      </c>
      <c r="B247" s="13" t="s">
        <v>455</v>
      </c>
      <c r="C247" s="31" t="s">
        <v>188</v>
      </c>
      <c r="D247" s="31" t="s">
        <v>456</v>
      </c>
      <c r="E247" s="13" t="s">
        <v>444</v>
      </c>
      <c r="F247" s="44"/>
      <c r="G247" s="14"/>
      <c r="H247" s="44"/>
      <c r="I247" s="15"/>
      <c r="J247" s="16"/>
      <c r="K247" s="49"/>
      <c r="L247" s="49"/>
      <c r="M247" s="18"/>
      <c r="N247" s="18"/>
      <c r="O247" s="26"/>
      <c r="P247" s="29"/>
      <c r="Q247" s="29"/>
      <c r="R247" s="26">
        <f t="shared" si="13"/>
        <v>0</v>
      </c>
      <c r="S247" s="26"/>
      <c r="T247" s="10"/>
    </row>
    <row r="248" spans="1:20">
      <c r="A248" s="12">
        <f t="shared" si="12"/>
        <v>142</v>
      </c>
      <c r="B248" s="13" t="s">
        <v>459</v>
      </c>
      <c r="C248" s="31" t="s">
        <v>188</v>
      </c>
      <c r="D248" s="31" t="s">
        <v>189</v>
      </c>
      <c r="E248" s="13" t="s">
        <v>444</v>
      </c>
      <c r="F248" s="44">
        <v>150000000</v>
      </c>
      <c r="G248" s="14"/>
      <c r="H248" s="44"/>
      <c r="I248" s="15"/>
      <c r="J248" s="16"/>
      <c r="K248" s="49"/>
      <c r="L248" s="49"/>
      <c r="M248" s="18"/>
      <c r="N248" s="18"/>
      <c r="O248" s="26"/>
      <c r="P248" s="29"/>
      <c r="Q248" s="44">
        <v>150000000</v>
      </c>
      <c r="R248" s="26">
        <f t="shared" si="13"/>
        <v>0</v>
      </c>
      <c r="S248" s="26"/>
      <c r="T248" s="10"/>
    </row>
    <row r="249" spans="1:20" ht="31.5">
      <c r="A249" s="12">
        <f t="shared" si="12"/>
        <v>143</v>
      </c>
      <c r="B249" s="13" t="s">
        <v>463</v>
      </c>
      <c r="C249" s="31" t="s">
        <v>188</v>
      </c>
      <c r="D249" s="31" t="s">
        <v>464</v>
      </c>
      <c r="E249" s="13" t="s">
        <v>444</v>
      </c>
      <c r="F249" s="44"/>
      <c r="G249" s="14"/>
      <c r="H249" s="44"/>
      <c r="I249" s="15"/>
      <c r="J249" s="16"/>
      <c r="K249" s="49"/>
      <c r="L249" s="49"/>
      <c r="M249" s="18"/>
      <c r="N249" s="18"/>
      <c r="O249" s="26"/>
      <c r="P249" s="29"/>
      <c r="Q249" s="29"/>
      <c r="R249" s="26">
        <f t="shared" si="13"/>
        <v>0</v>
      </c>
      <c r="S249" s="26"/>
      <c r="T249" s="10"/>
    </row>
    <row r="250" spans="1:20">
      <c r="A250" s="12">
        <f t="shared" si="12"/>
        <v>144</v>
      </c>
      <c r="B250" s="13" t="s">
        <v>465</v>
      </c>
      <c r="C250" s="31" t="s">
        <v>188</v>
      </c>
      <c r="D250" s="31" t="s">
        <v>466</v>
      </c>
      <c r="E250" s="13" t="s">
        <v>444</v>
      </c>
      <c r="F250" s="44"/>
      <c r="G250" s="14"/>
      <c r="H250" s="44"/>
      <c r="I250" s="15"/>
      <c r="J250" s="16"/>
      <c r="K250" s="49"/>
      <c r="L250" s="49"/>
      <c r="M250" s="18"/>
      <c r="N250" s="18"/>
      <c r="O250" s="26"/>
      <c r="P250" s="29"/>
      <c r="Q250" s="29"/>
      <c r="R250" s="26">
        <f t="shared" si="13"/>
        <v>0</v>
      </c>
      <c r="S250" s="26"/>
      <c r="T250" s="10"/>
    </row>
    <row r="251" spans="1:20" ht="31.5">
      <c r="A251" s="12">
        <f t="shared" si="12"/>
        <v>145</v>
      </c>
      <c r="B251" s="13" t="s">
        <v>624</v>
      </c>
      <c r="C251" s="31" t="s">
        <v>188</v>
      </c>
      <c r="D251" s="31" t="s">
        <v>625</v>
      </c>
      <c r="E251" s="13" t="s">
        <v>147</v>
      </c>
      <c r="F251" s="44"/>
      <c r="G251" s="14"/>
      <c r="H251" s="44"/>
      <c r="I251" s="15"/>
      <c r="J251" s="16"/>
      <c r="K251" s="49"/>
      <c r="L251" s="49"/>
      <c r="M251" s="18"/>
      <c r="N251" s="18"/>
      <c r="O251" s="26"/>
      <c r="P251" s="29"/>
      <c r="Q251" s="29"/>
      <c r="R251" s="26">
        <f t="shared" si="13"/>
        <v>0</v>
      </c>
      <c r="S251" s="26"/>
      <c r="T251" s="10"/>
    </row>
    <row r="252" spans="1:20" ht="31.5">
      <c r="A252" s="12">
        <f t="shared" si="12"/>
        <v>146</v>
      </c>
      <c r="B252" s="13" t="s">
        <v>626</v>
      </c>
      <c r="C252" s="31" t="s">
        <v>188</v>
      </c>
      <c r="D252" s="31" t="s">
        <v>490</v>
      </c>
      <c r="E252" s="13" t="s">
        <v>506</v>
      </c>
      <c r="F252" s="44"/>
      <c r="G252" s="14"/>
      <c r="H252" s="44"/>
      <c r="I252" s="15"/>
      <c r="J252" s="16"/>
      <c r="K252" s="49"/>
      <c r="L252" s="49"/>
      <c r="M252" s="18"/>
      <c r="N252" s="18"/>
      <c r="O252" s="26"/>
      <c r="P252" s="29"/>
      <c r="Q252" s="29"/>
      <c r="R252" s="26">
        <f t="shared" si="13"/>
        <v>0</v>
      </c>
      <c r="S252" s="27" t="s">
        <v>697</v>
      </c>
      <c r="T252" s="10"/>
    </row>
    <row r="253" spans="1:20" ht="31.5">
      <c r="A253" s="12">
        <f t="shared" si="12"/>
        <v>147</v>
      </c>
      <c r="B253" s="13" t="s">
        <v>469</v>
      </c>
      <c r="C253" s="31" t="s">
        <v>188</v>
      </c>
      <c r="D253" s="31" t="s">
        <v>172</v>
      </c>
      <c r="E253" s="13" t="s">
        <v>470</v>
      </c>
      <c r="F253" s="44"/>
      <c r="G253" s="14"/>
      <c r="H253" s="44"/>
      <c r="I253" s="15"/>
      <c r="J253" s="16"/>
      <c r="K253" s="49"/>
      <c r="L253" s="49"/>
      <c r="M253" s="18"/>
      <c r="N253" s="18"/>
      <c r="O253" s="26"/>
      <c r="P253" s="29"/>
      <c r="Q253" s="29"/>
      <c r="R253" s="26">
        <f t="shared" si="13"/>
        <v>0</v>
      </c>
      <c r="S253" s="26"/>
      <c r="T253" s="10"/>
    </row>
    <row r="254" spans="1:20" ht="31.5">
      <c r="A254" s="12">
        <f t="shared" si="12"/>
        <v>148</v>
      </c>
      <c r="B254" s="13" t="s">
        <v>473</v>
      </c>
      <c r="C254" s="31" t="s">
        <v>188</v>
      </c>
      <c r="D254" s="31" t="s">
        <v>474</v>
      </c>
      <c r="E254" s="13" t="s">
        <v>475</v>
      </c>
      <c r="F254" s="44"/>
      <c r="G254" s="14"/>
      <c r="H254" s="44"/>
      <c r="I254" s="15"/>
      <c r="J254" s="16"/>
      <c r="K254" s="49"/>
      <c r="L254" s="49"/>
      <c r="M254" s="18"/>
      <c r="N254" s="18"/>
      <c r="O254" s="26"/>
      <c r="P254" s="29"/>
      <c r="Q254" s="29"/>
      <c r="R254" s="26">
        <f t="shared" si="13"/>
        <v>0</v>
      </c>
      <c r="S254" s="26"/>
      <c r="T254" s="10"/>
    </row>
    <row r="255" spans="1:20" ht="63">
      <c r="A255" s="12">
        <f t="shared" si="12"/>
        <v>149</v>
      </c>
      <c r="B255" s="13" t="s">
        <v>478</v>
      </c>
      <c r="C255" s="31" t="s">
        <v>188</v>
      </c>
      <c r="D255" s="31" t="s">
        <v>121</v>
      </c>
      <c r="E255" s="13" t="s">
        <v>479</v>
      </c>
      <c r="F255" s="14">
        <v>1216623424</v>
      </c>
      <c r="G255" s="14"/>
      <c r="H255" s="44"/>
      <c r="I255" s="15"/>
      <c r="J255" s="16"/>
      <c r="K255" s="49"/>
      <c r="L255" s="49"/>
      <c r="M255" s="18"/>
      <c r="N255" s="18"/>
      <c r="O255" s="26"/>
      <c r="P255" s="29"/>
      <c r="Q255" s="14">
        <v>200000000</v>
      </c>
      <c r="R255" s="26">
        <f t="shared" si="13"/>
        <v>1016623424</v>
      </c>
      <c r="S255" s="26"/>
      <c r="T255" s="10"/>
    </row>
    <row r="256" spans="1:20" ht="36.75" customHeight="1">
      <c r="A256" s="12">
        <f t="shared" si="12"/>
        <v>150</v>
      </c>
      <c r="B256" s="13" t="s">
        <v>483</v>
      </c>
      <c r="C256" s="31" t="s">
        <v>188</v>
      </c>
      <c r="D256" s="31" t="s">
        <v>484</v>
      </c>
      <c r="E256" s="13" t="s">
        <v>485</v>
      </c>
      <c r="F256" s="44"/>
      <c r="G256" s="14"/>
      <c r="H256" s="44"/>
      <c r="I256" s="15"/>
      <c r="J256" s="16"/>
      <c r="K256" s="49"/>
      <c r="L256" s="49"/>
      <c r="M256" s="18"/>
      <c r="N256" s="18"/>
      <c r="O256" s="26"/>
      <c r="P256" s="29"/>
      <c r="Q256" s="29"/>
      <c r="R256" s="26">
        <f t="shared" si="13"/>
        <v>0</v>
      </c>
      <c r="S256" s="26" t="s">
        <v>698</v>
      </c>
      <c r="T256" s="10"/>
    </row>
    <row r="257" spans="1:20" ht="36.75" customHeight="1">
      <c r="A257" s="12">
        <f t="shared" si="12"/>
        <v>151</v>
      </c>
      <c r="B257" s="13" t="s">
        <v>487</v>
      </c>
      <c r="C257" s="31" t="s">
        <v>188</v>
      </c>
      <c r="D257" s="31" t="s">
        <v>54</v>
      </c>
      <c r="E257" s="13" t="s">
        <v>488</v>
      </c>
      <c r="F257" s="44"/>
      <c r="G257" s="14"/>
      <c r="H257" s="44"/>
      <c r="I257" s="15"/>
      <c r="J257" s="16"/>
      <c r="K257" s="49"/>
      <c r="L257" s="49"/>
      <c r="M257" s="18"/>
      <c r="N257" s="18"/>
      <c r="O257" s="26"/>
      <c r="P257" s="29"/>
      <c r="Q257" s="29"/>
      <c r="R257" s="26">
        <f t="shared" si="13"/>
        <v>0</v>
      </c>
      <c r="S257" s="26" t="s">
        <v>698</v>
      </c>
      <c r="T257" s="10"/>
    </row>
    <row r="258" spans="1:20" ht="36.75" customHeight="1">
      <c r="A258" s="12">
        <f t="shared" si="12"/>
        <v>152</v>
      </c>
      <c r="B258" s="13" t="s">
        <v>627</v>
      </c>
      <c r="C258" s="31" t="s">
        <v>188</v>
      </c>
      <c r="D258" s="31" t="s">
        <v>163</v>
      </c>
      <c r="E258" s="13" t="s">
        <v>628</v>
      </c>
      <c r="F258" s="44"/>
      <c r="G258" s="14"/>
      <c r="H258" s="44"/>
      <c r="I258" s="15"/>
      <c r="J258" s="16"/>
      <c r="K258" s="49"/>
      <c r="L258" s="49"/>
      <c r="M258" s="18"/>
      <c r="N258" s="18"/>
      <c r="O258" s="26"/>
      <c r="P258" s="29"/>
      <c r="Q258" s="29"/>
      <c r="R258" s="26">
        <f t="shared" si="13"/>
        <v>0</v>
      </c>
      <c r="S258" s="88" t="s">
        <v>697</v>
      </c>
      <c r="T258" s="10"/>
    </row>
    <row r="259" spans="1:20" ht="31.5">
      <c r="A259" s="12">
        <f t="shared" si="12"/>
        <v>153</v>
      </c>
      <c r="B259" s="13" t="s">
        <v>492</v>
      </c>
      <c r="C259" s="31" t="s">
        <v>188</v>
      </c>
      <c r="D259" s="31" t="s">
        <v>389</v>
      </c>
      <c r="E259" s="13" t="s">
        <v>493</v>
      </c>
      <c r="F259" s="44"/>
      <c r="G259" s="14"/>
      <c r="H259" s="44"/>
      <c r="I259" s="15"/>
      <c r="J259" s="16"/>
      <c r="K259" s="49"/>
      <c r="L259" s="49"/>
      <c r="M259" s="18"/>
      <c r="N259" s="18"/>
      <c r="O259" s="26"/>
      <c r="P259" s="29"/>
      <c r="Q259" s="29"/>
      <c r="R259" s="26">
        <f t="shared" si="13"/>
        <v>0</v>
      </c>
      <c r="S259" s="88"/>
      <c r="T259" s="10"/>
    </row>
    <row r="260" spans="1:20" ht="31.5">
      <c r="A260" s="12">
        <f t="shared" si="12"/>
        <v>154</v>
      </c>
      <c r="B260" s="13" t="s">
        <v>629</v>
      </c>
      <c r="C260" s="31" t="s">
        <v>188</v>
      </c>
      <c r="D260" s="31" t="s">
        <v>258</v>
      </c>
      <c r="E260" s="13" t="s">
        <v>630</v>
      </c>
      <c r="F260" s="44"/>
      <c r="G260" s="14"/>
      <c r="H260" s="44"/>
      <c r="I260" s="15"/>
      <c r="J260" s="16"/>
      <c r="K260" s="49"/>
      <c r="L260" s="49"/>
      <c r="M260" s="18"/>
      <c r="N260" s="18"/>
      <c r="O260" s="26"/>
      <c r="P260" s="29"/>
      <c r="Q260" s="29"/>
      <c r="R260" s="26">
        <f t="shared" si="13"/>
        <v>0</v>
      </c>
      <c r="S260" s="88" t="s">
        <v>697</v>
      </c>
      <c r="T260" s="10"/>
    </row>
    <row r="261" spans="1:20" ht="47.25">
      <c r="A261" s="12">
        <f t="shared" si="12"/>
        <v>155</v>
      </c>
      <c r="B261" s="12" t="s">
        <v>631</v>
      </c>
      <c r="C261" s="12" t="s">
        <v>188</v>
      </c>
      <c r="D261" s="12" t="s">
        <v>64</v>
      </c>
      <c r="E261" s="25" t="s">
        <v>632</v>
      </c>
      <c r="F261" s="14"/>
      <c r="G261" s="31"/>
      <c r="H261" s="14"/>
      <c r="I261" s="14"/>
      <c r="J261" s="14"/>
      <c r="K261" s="14"/>
      <c r="L261" s="32"/>
      <c r="M261" s="18"/>
      <c r="N261" s="18"/>
      <c r="O261" s="33"/>
      <c r="P261" s="33"/>
      <c r="Q261" s="35"/>
      <c r="R261" s="26">
        <f t="shared" si="13"/>
        <v>0</v>
      </c>
      <c r="S261" s="14"/>
      <c r="T261" s="10"/>
    </row>
    <row r="262" spans="1:20" ht="31.5">
      <c r="A262" s="12">
        <v>156</v>
      </c>
      <c r="B262" s="12" t="s">
        <v>498</v>
      </c>
      <c r="C262" s="12" t="s">
        <v>188</v>
      </c>
      <c r="D262" s="12" t="s">
        <v>152</v>
      </c>
      <c r="E262" s="25" t="s">
        <v>499</v>
      </c>
      <c r="F262" s="14"/>
      <c r="G262" s="31"/>
      <c r="H262" s="14"/>
      <c r="I262" s="14"/>
      <c r="J262" s="14"/>
      <c r="K262" s="14"/>
      <c r="L262" s="32"/>
      <c r="M262" s="18"/>
      <c r="N262" s="18"/>
      <c r="O262" s="33"/>
      <c r="P262" s="33"/>
      <c r="Q262" s="35"/>
      <c r="R262" s="26">
        <f t="shared" si="13"/>
        <v>0</v>
      </c>
      <c r="S262" s="14"/>
      <c r="T262" s="10"/>
    </row>
    <row r="263" spans="1:20" ht="31.5">
      <c r="A263" s="12">
        <v>157</v>
      </c>
      <c r="B263" s="12" t="s">
        <v>502</v>
      </c>
      <c r="C263" s="12" t="s">
        <v>188</v>
      </c>
      <c r="D263" s="12" t="s">
        <v>503</v>
      </c>
      <c r="E263" s="25" t="s">
        <v>504</v>
      </c>
      <c r="F263" s="14"/>
      <c r="G263" s="31"/>
      <c r="H263" s="14"/>
      <c r="I263" s="14"/>
      <c r="J263" s="14"/>
      <c r="K263" s="14"/>
      <c r="L263" s="32"/>
      <c r="M263" s="18"/>
      <c r="N263" s="18"/>
      <c r="O263" s="33"/>
      <c r="P263" s="33"/>
      <c r="Q263" s="35"/>
      <c r="R263" s="26">
        <f t="shared" si="13"/>
        <v>0</v>
      </c>
      <c r="S263" s="14"/>
      <c r="T263" s="10"/>
    </row>
    <row r="264" spans="1:20" ht="31.5">
      <c r="A264" s="12">
        <v>158</v>
      </c>
      <c r="B264" s="12" t="s">
        <v>505</v>
      </c>
      <c r="C264" s="12" t="s">
        <v>188</v>
      </c>
      <c r="D264" s="12" t="s">
        <v>175</v>
      </c>
      <c r="E264" s="25" t="s">
        <v>506</v>
      </c>
      <c r="F264" s="14"/>
      <c r="G264" s="31"/>
      <c r="H264" s="14"/>
      <c r="I264" s="14"/>
      <c r="J264" s="14"/>
      <c r="K264" s="14"/>
      <c r="L264" s="32"/>
      <c r="M264" s="18"/>
      <c r="N264" s="18"/>
      <c r="O264" s="33"/>
      <c r="P264" s="33"/>
      <c r="Q264" s="35"/>
      <c r="R264" s="26">
        <f t="shared" si="13"/>
        <v>0</v>
      </c>
      <c r="S264" s="14"/>
      <c r="T264" s="10"/>
    </row>
    <row r="265" spans="1:20" ht="31.5">
      <c r="A265" s="12">
        <v>159</v>
      </c>
      <c r="B265" s="12" t="s">
        <v>507</v>
      </c>
      <c r="C265" s="12" t="s">
        <v>188</v>
      </c>
      <c r="D265" s="12" t="s">
        <v>175</v>
      </c>
      <c r="E265" s="25" t="s">
        <v>506</v>
      </c>
      <c r="F265" s="14"/>
      <c r="G265" s="31"/>
      <c r="H265" s="14"/>
      <c r="I265" s="14"/>
      <c r="J265" s="14"/>
      <c r="K265" s="14"/>
      <c r="L265" s="32"/>
      <c r="M265" s="18"/>
      <c r="N265" s="18"/>
      <c r="O265" s="33"/>
      <c r="P265" s="33"/>
      <c r="Q265" s="35"/>
      <c r="R265" s="26">
        <f t="shared" si="13"/>
        <v>0</v>
      </c>
      <c r="S265" s="14"/>
      <c r="T265" s="10"/>
    </row>
    <row r="266" spans="1:20" ht="31.5">
      <c r="A266" s="12">
        <v>160</v>
      </c>
      <c r="B266" s="12" t="s">
        <v>510</v>
      </c>
      <c r="C266" s="12" t="s">
        <v>188</v>
      </c>
      <c r="D266" s="12" t="s">
        <v>175</v>
      </c>
      <c r="E266" s="25" t="s">
        <v>506</v>
      </c>
      <c r="F266" s="14"/>
      <c r="G266" s="31"/>
      <c r="H266" s="14"/>
      <c r="I266" s="14"/>
      <c r="J266" s="14"/>
      <c r="K266" s="14"/>
      <c r="L266" s="32"/>
      <c r="M266" s="18"/>
      <c r="N266" s="18"/>
      <c r="O266" s="33"/>
      <c r="P266" s="33"/>
      <c r="Q266" s="35"/>
      <c r="R266" s="26">
        <f t="shared" si="13"/>
        <v>0</v>
      </c>
      <c r="S266" s="14"/>
      <c r="T266" s="10"/>
    </row>
    <row r="267" spans="1:20" ht="31.5">
      <c r="A267" s="12">
        <v>161</v>
      </c>
      <c r="B267" s="12" t="s">
        <v>511</v>
      </c>
      <c r="C267" s="12" t="s">
        <v>188</v>
      </c>
      <c r="D267" s="12" t="s">
        <v>64</v>
      </c>
      <c r="E267" s="25" t="s">
        <v>512</v>
      </c>
      <c r="F267" s="14"/>
      <c r="G267" s="31"/>
      <c r="H267" s="14"/>
      <c r="I267" s="14"/>
      <c r="J267" s="14"/>
      <c r="K267" s="14"/>
      <c r="L267" s="32"/>
      <c r="M267" s="18"/>
      <c r="N267" s="18"/>
      <c r="O267" s="33"/>
      <c r="P267" s="33"/>
      <c r="Q267" s="35"/>
      <c r="R267" s="26">
        <f t="shared" si="13"/>
        <v>0</v>
      </c>
      <c r="S267" s="14"/>
      <c r="T267" s="10"/>
    </row>
    <row r="268" spans="1:20" ht="31.5">
      <c r="A268" s="12">
        <v>162</v>
      </c>
      <c r="B268" s="12" t="s">
        <v>633</v>
      </c>
      <c r="C268" s="12" t="s">
        <v>188</v>
      </c>
      <c r="D268" s="12" t="s">
        <v>367</v>
      </c>
      <c r="E268" s="25" t="s">
        <v>623</v>
      </c>
      <c r="F268" s="14"/>
      <c r="G268" s="31"/>
      <c r="H268" s="14"/>
      <c r="I268" s="14"/>
      <c r="J268" s="14"/>
      <c r="K268" s="14"/>
      <c r="L268" s="32"/>
      <c r="M268" s="18"/>
      <c r="N268" s="18"/>
      <c r="O268" s="33"/>
      <c r="P268" s="33"/>
      <c r="Q268" s="35"/>
      <c r="R268" s="26"/>
      <c r="S268" s="14"/>
      <c r="T268" s="10"/>
    </row>
    <row r="269" spans="1:20" ht="31.5">
      <c r="A269" s="12">
        <v>163</v>
      </c>
      <c r="B269" s="12" t="s">
        <v>634</v>
      </c>
      <c r="C269" s="12" t="s">
        <v>188</v>
      </c>
      <c r="D269" s="12" t="s">
        <v>152</v>
      </c>
      <c r="E269" s="25" t="s">
        <v>635</v>
      </c>
      <c r="F269" s="14"/>
      <c r="G269" s="31"/>
      <c r="H269" s="14"/>
      <c r="I269" s="14"/>
      <c r="J269" s="14"/>
      <c r="K269" s="14"/>
      <c r="L269" s="32"/>
      <c r="M269" s="18"/>
      <c r="N269" s="18"/>
      <c r="O269" s="33"/>
      <c r="P269" s="33"/>
      <c r="Q269" s="35"/>
      <c r="R269" s="26"/>
      <c r="S269" s="14"/>
      <c r="T269" s="10"/>
    </row>
    <row r="270" spans="1:20" ht="31.5">
      <c r="A270" s="12">
        <v>164</v>
      </c>
      <c r="B270" s="12" t="s">
        <v>636</v>
      </c>
      <c r="C270" s="12" t="s">
        <v>188</v>
      </c>
      <c r="D270" s="12" t="s">
        <v>75</v>
      </c>
      <c r="E270" s="25" t="s">
        <v>579</v>
      </c>
      <c r="F270" s="14"/>
      <c r="G270" s="31"/>
      <c r="H270" s="14"/>
      <c r="I270" s="14"/>
      <c r="J270" s="14"/>
      <c r="K270" s="14"/>
      <c r="L270" s="32"/>
      <c r="M270" s="18"/>
      <c r="N270" s="18"/>
      <c r="O270" s="33"/>
      <c r="P270" s="33"/>
      <c r="Q270" s="35"/>
      <c r="R270" s="26"/>
      <c r="S270" s="14"/>
      <c r="T270" s="10"/>
    </row>
    <row r="271" spans="1:20" ht="31.5">
      <c r="A271" s="12">
        <v>165</v>
      </c>
      <c r="B271" s="12" t="s">
        <v>637</v>
      </c>
      <c r="C271" s="12" t="s">
        <v>188</v>
      </c>
      <c r="D271" s="12" t="s">
        <v>638</v>
      </c>
      <c r="E271" s="25" t="s">
        <v>639</v>
      </c>
      <c r="F271" s="14"/>
      <c r="G271" s="31"/>
      <c r="H271" s="14"/>
      <c r="I271" s="14"/>
      <c r="J271" s="14"/>
      <c r="K271" s="14"/>
      <c r="L271" s="32"/>
      <c r="M271" s="18"/>
      <c r="N271" s="18"/>
      <c r="O271" s="33"/>
      <c r="P271" s="33"/>
      <c r="Q271" s="35"/>
      <c r="R271" s="26"/>
      <c r="S271" s="14"/>
      <c r="T271" s="10"/>
    </row>
    <row r="272" spans="1:20" ht="47.25">
      <c r="A272" s="12">
        <v>166</v>
      </c>
      <c r="B272" s="12" t="s">
        <v>640</v>
      </c>
      <c r="C272" s="12" t="s">
        <v>188</v>
      </c>
      <c r="D272" s="12" t="s">
        <v>209</v>
      </c>
      <c r="E272" s="25" t="s">
        <v>641</v>
      </c>
      <c r="F272" s="14"/>
      <c r="G272" s="31"/>
      <c r="H272" s="14"/>
      <c r="I272" s="14"/>
      <c r="J272" s="14"/>
      <c r="K272" s="14"/>
      <c r="L272" s="32"/>
      <c r="M272" s="18"/>
      <c r="N272" s="18"/>
      <c r="O272" s="33"/>
      <c r="P272" s="33"/>
      <c r="Q272" s="35"/>
      <c r="R272" s="26"/>
      <c r="S272" s="14"/>
      <c r="T272" s="10"/>
    </row>
    <row r="273" spans="1:20" ht="31.5">
      <c r="A273" s="12">
        <v>167</v>
      </c>
      <c r="B273" s="12" t="s">
        <v>642</v>
      </c>
      <c r="C273" s="12" t="s">
        <v>188</v>
      </c>
      <c r="D273" s="12" t="s">
        <v>643</v>
      </c>
      <c r="E273" s="25" t="s">
        <v>644</v>
      </c>
      <c r="F273" s="14"/>
      <c r="G273" s="31"/>
      <c r="H273" s="14"/>
      <c r="I273" s="14"/>
      <c r="J273" s="14"/>
      <c r="K273" s="14"/>
      <c r="L273" s="32"/>
      <c r="M273" s="18"/>
      <c r="N273" s="18"/>
      <c r="O273" s="33"/>
      <c r="P273" s="33"/>
      <c r="Q273" s="35"/>
      <c r="R273" s="26"/>
      <c r="S273" s="14"/>
      <c r="T273" s="10"/>
    </row>
    <row r="274" spans="1:20" ht="16.5" thickBot="1">
      <c r="A274" s="63"/>
      <c r="B274" s="63"/>
      <c r="C274" s="62"/>
      <c r="D274" s="89"/>
      <c r="E274" s="63" t="s">
        <v>182</v>
      </c>
      <c r="F274" s="64">
        <f>SUM(F102:F267)</f>
        <v>49752452009.624985</v>
      </c>
      <c r="G274" s="64">
        <f t="shared" ref="G274:R274" si="14">SUM(G102:G267)</f>
        <v>2627100000</v>
      </c>
      <c r="H274" s="64">
        <f t="shared" si="14"/>
        <v>2546380000</v>
      </c>
      <c r="I274" s="64">
        <f t="shared" si="14"/>
        <v>3239926127.625</v>
      </c>
      <c r="J274" s="64">
        <f t="shared" si="14"/>
        <v>4512326587</v>
      </c>
      <c r="K274" s="64">
        <f t="shared" si="14"/>
        <v>2940956101</v>
      </c>
      <c r="L274" s="64">
        <f t="shared" si="14"/>
        <v>1170784345</v>
      </c>
      <c r="M274" s="64">
        <f t="shared" si="14"/>
        <v>2063736190</v>
      </c>
      <c r="N274" s="64">
        <f t="shared" si="14"/>
        <v>1560358046.875</v>
      </c>
      <c r="O274" s="64">
        <f t="shared" si="14"/>
        <v>1631340156.125</v>
      </c>
      <c r="P274" s="64">
        <f t="shared" si="14"/>
        <v>1148673093</v>
      </c>
      <c r="Q274" s="64">
        <f t="shared" si="14"/>
        <v>2050000000</v>
      </c>
      <c r="R274" s="64">
        <f t="shared" si="14"/>
        <v>24260871363.000004</v>
      </c>
      <c r="S274" s="64"/>
      <c r="T274" s="10"/>
    </row>
    <row r="275" spans="1:20">
      <c r="E275" s="13"/>
      <c r="F275" s="14"/>
      <c r="G275" s="95" t="s">
        <v>6</v>
      </c>
      <c r="H275" s="96" t="s">
        <v>7</v>
      </c>
      <c r="I275" s="97" t="s">
        <v>8</v>
      </c>
      <c r="J275" s="98" t="s">
        <v>9</v>
      </c>
      <c r="K275" s="98" t="s">
        <v>10</v>
      </c>
      <c r="L275" s="99" t="s">
        <v>11</v>
      </c>
      <c r="M275" s="99" t="s">
        <v>12</v>
      </c>
      <c r="N275" s="99" t="s">
        <v>13</v>
      </c>
      <c r="O275" s="1" t="s">
        <v>14</v>
      </c>
      <c r="P275" s="1" t="s">
        <v>15</v>
      </c>
      <c r="Q275" s="1" t="s">
        <v>646</v>
      </c>
      <c r="R275" s="98" t="s">
        <v>16</v>
      </c>
      <c r="S275" s="98"/>
      <c r="T275" s="10"/>
    </row>
    <row r="276" spans="1:20">
      <c r="E276" s="13" t="s">
        <v>19</v>
      </c>
      <c r="F276" s="14">
        <f>F100</f>
        <v>44968320986</v>
      </c>
      <c r="G276" s="14">
        <f>G100</f>
        <v>316800000</v>
      </c>
      <c r="H276" s="14">
        <f t="shared" ref="H276:M276" si="15">H100</f>
        <v>2877500000</v>
      </c>
      <c r="I276" s="14">
        <f t="shared" si="15"/>
        <v>1974188840</v>
      </c>
      <c r="J276" s="14">
        <f t="shared" si="15"/>
        <v>1145883413</v>
      </c>
      <c r="K276" s="14">
        <f t="shared" si="15"/>
        <v>690633740</v>
      </c>
      <c r="L276" s="14">
        <f t="shared" si="15"/>
        <v>935879429</v>
      </c>
      <c r="M276" s="14">
        <f t="shared" si="15"/>
        <v>687689133</v>
      </c>
      <c r="N276" s="14">
        <f>N100</f>
        <v>1725106715</v>
      </c>
      <c r="O276" s="14">
        <f>O100</f>
        <v>1938247404</v>
      </c>
      <c r="P276" s="14">
        <f>P100</f>
        <v>1540000000</v>
      </c>
      <c r="Q276" s="14">
        <f>Q100</f>
        <v>1415486093</v>
      </c>
      <c r="R276" s="14">
        <f>R100</f>
        <v>29920906219</v>
      </c>
      <c r="S276" s="14"/>
      <c r="T276" s="10"/>
    </row>
    <row r="277" spans="1:20">
      <c r="E277" s="13" t="s">
        <v>188</v>
      </c>
      <c r="F277" s="14">
        <f>F274</f>
        <v>49752452009.624985</v>
      </c>
      <c r="G277" s="14">
        <f t="shared" ref="G277:N277" si="16">G274</f>
        <v>2627100000</v>
      </c>
      <c r="H277" s="14">
        <f t="shared" si="16"/>
        <v>2546380000</v>
      </c>
      <c r="I277" s="14">
        <f t="shared" si="16"/>
        <v>3239926127.625</v>
      </c>
      <c r="J277" s="14">
        <f t="shared" si="16"/>
        <v>4512326587</v>
      </c>
      <c r="K277" s="14">
        <f t="shared" si="16"/>
        <v>2940956101</v>
      </c>
      <c r="L277" s="14">
        <f t="shared" si="16"/>
        <v>1170784345</v>
      </c>
      <c r="M277" s="14">
        <f t="shared" si="16"/>
        <v>2063736190</v>
      </c>
      <c r="N277" s="14">
        <f t="shared" si="16"/>
        <v>1560358046.875</v>
      </c>
      <c r="O277" s="14">
        <f>O274</f>
        <v>1631340156.125</v>
      </c>
      <c r="P277" s="14">
        <f>P274</f>
        <v>1148673093</v>
      </c>
      <c r="Q277" s="14">
        <f>Q274</f>
        <v>2050000000</v>
      </c>
      <c r="R277" s="14">
        <f>R274</f>
        <v>24260871363.000004</v>
      </c>
      <c r="S277" s="14"/>
      <c r="T277" s="10"/>
    </row>
    <row r="278" spans="1:20">
      <c r="R278" s="101"/>
      <c r="S278" s="101"/>
      <c r="T278" s="10"/>
    </row>
    <row r="279" spans="1:20">
      <c r="S279" s="103"/>
    </row>
    <row r="280" spans="1:20">
      <c r="S280" s="103"/>
    </row>
    <row r="281" spans="1:20">
      <c r="E281" s="47"/>
      <c r="G281" s="36"/>
      <c r="H281" s="92"/>
      <c r="I281" s="93"/>
      <c r="K281" s="100"/>
      <c r="N281" s="101"/>
      <c r="P281" s="102"/>
      <c r="Q281" s="102"/>
      <c r="R281" s="103"/>
      <c r="S281" s="104"/>
      <c r="T281" s="10"/>
    </row>
    <row r="282" spans="1:20">
      <c r="E282" s="47"/>
      <c r="G282" s="36"/>
      <c r="H282" s="92"/>
      <c r="I282" s="93"/>
      <c r="K282" s="100"/>
      <c r="N282" s="101"/>
      <c r="P282" s="102"/>
      <c r="Q282" s="102"/>
      <c r="R282" s="103"/>
      <c r="S282" s="104"/>
      <c r="T282" s="10"/>
    </row>
    <row r="283" spans="1:20">
      <c r="E283" s="47"/>
      <c r="G283" s="36"/>
      <c r="H283" s="92"/>
      <c r="I283" s="93"/>
      <c r="K283" s="100"/>
      <c r="N283" s="101"/>
      <c r="P283" s="102"/>
      <c r="Q283" s="102"/>
      <c r="R283" s="103"/>
      <c r="S283" s="104"/>
      <c r="T283" s="10"/>
    </row>
    <row r="284" spans="1:20">
      <c r="E284" s="47"/>
      <c r="G284" s="36"/>
      <c r="H284" s="92"/>
      <c r="I284" s="93"/>
      <c r="K284" s="100"/>
      <c r="N284" s="101"/>
      <c r="P284" s="102"/>
      <c r="Q284" s="102"/>
      <c r="R284" s="103"/>
      <c r="S284" s="104"/>
      <c r="T284" s="10"/>
    </row>
    <row r="285" spans="1:20">
      <c r="E285" s="47"/>
      <c r="G285" s="36"/>
      <c r="H285" s="92"/>
      <c r="I285" s="93"/>
      <c r="K285" s="100"/>
      <c r="N285" s="101"/>
      <c r="P285" s="102"/>
      <c r="Q285" s="102"/>
      <c r="R285" s="103"/>
      <c r="S285" s="104"/>
      <c r="T285" s="10"/>
    </row>
    <row r="286" spans="1:20">
      <c r="E286" s="47"/>
      <c r="G286" s="36"/>
      <c r="H286" s="92"/>
      <c r="I286" s="93"/>
      <c r="K286" s="100"/>
      <c r="N286" s="101"/>
      <c r="P286" s="102"/>
      <c r="Q286" s="102"/>
      <c r="R286" s="103"/>
      <c r="S286" s="104"/>
      <c r="T286" s="10"/>
    </row>
    <row r="287" spans="1:20">
      <c r="E287" s="47"/>
      <c r="G287" s="36"/>
      <c r="H287" s="92"/>
      <c r="I287" s="93"/>
      <c r="K287" s="100"/>
      <c r="N287" s="101"/>
      <c r="P287" s="102"/>
      <c r="Q287" s="102"/>
      <c r="R287" s="103"/>
      <c r="S287" s="104"/>
      <c r="T287" s="10"/>
    </row>
    <row r="288" spans="1:20">
      <c r="S288" s="103"/>
    </row>
    <row r="289" spans="1:258">
      <c r="S289" s="103"/>
    </row>
    <row r="290" spans="1:258">
      <c r="S290" s="103"/>
    </row>
    <row r="291" spans="1:258" s="104" customFormat="1">
      <c r="A291" s="79"/>
      <c r="B291" s="79"/>
      <c r="C291" s="90"/>
      <c r="D291" s="90"/>
      <c r="E291" s="79"/>
      <c r="F291" s="47"/>
      <c r="G291" s="47"/>
      <c r="H291" s="36"/>
      <c r="I291" s="92"/>
      <c r="J291" s="93"/>
      <c r="K291" s="93"/>
      <c r="L291" s="100"/>
      <c r="M291" s="100"/>
      <c r="N291" s="100"/>
      <c r="O291" s="101"/>
      <c r="P291" s="101"/>
      <c r="Q291" s="101"/>
      <c r="R291" s="102"/>
      <c r="S291" s="103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10"/>
      <c r="BN291" s="10"/>
      <c r="BO291" s="10"/>
      <c r="BP291" s="10"/>
      <c r="BQ291" s="10"/>
      <c r="BR291" s="10"/>
      <c r="BS291" s="10"/>
      <c r="BT291" s="10"/>
      <c r="BU291" s="10"/>
      <c r="BV291" s="10"/>
      <c r="BW291" s="10"/>
      <c r="BX291" s="10"/>
      <c r="BY291" s="10"/>
      <c r="BZ291" s="10"/>
      <c r="CA291" s="10"/>
      <c r="CB291" s="10"/>
      <c r="CC291" s="10"/>
      <c r="CD291" s="10"/>
      <c r="CE291" s="10"/>
      <c r="CF291" s="10"/>
      <c r="CG291" s="10"/>
      <c r="CH291" s="10"/>
      <c r="CI291" s="10"/>
      <c r="CJ291" s="10"/>
      <c r="CK291" s="10"/>
      <c r="CL291" s="10"/>
      <c r="CM291" s="10"/>
      <c r="CN291" s="10"/>
      <c r="CO291" s="10"/>
      <c r="CP291" s="10"/>
      <c r="CQ291" s="10"/>
      <c r="CR291" s="10"/>
      <c r="CS291" s="10"/>
      <c r="CT291" s="10"/>
      <c r="CU291" s="10"/>
      <c r="CV291" s="10"/>
      <c r="CW291" s="10"/>
      <c r="CX291" s="10"/>
      <c r="CY291" s="10"/>
      <c r="CZ291" s="10"/>
      <c r="DA291" s="10"/>
      <c r="DB291" s="10"/>
      <c r="DC291" s="10"/>
      <c r="DD291" s="10"/>
      <c r="DE291" s="10"/>
      <c r="DF291" s="10"/>
      <c r="DG291" s="10"/>
      <c r="DH291" s="10"/>
      <c r="DI291" s="10"/>
      <c r="DJ291" s="10"/>
      <c r="DK291" s="10"/>
      <c r="DL291" s="10"/>
      <c r="DM291" s="10"/>
      <c r="DN291" s="10"/>
      <c r="DO291" s="10"/>
      <c r="DP291" s="10"/>
      <c r="DQ291" s="10"/>
      <c r="DR291" s="10"/>
      <c r="DS291" s="10"/>
      <c r="DT291" s="10"/>
      <c r="DU291" s="10"/>
      <c r="DV291" s="10"/>
      <c r="DW291" s="10"/>
      <c r="DX291" s="10"/>
      <c r="DY291" s="10"/>
      <c r="DZ291" s="10"/>
      <c r="EA291" s="10"/>
      <c r="EB291" s="10"/>
      <c r="EC291" s="10"/>
      <c r="ED291" s="10"/>
      <c r="EE291" s="10"/>
      <c r="EF291" s="10"/>
      <c r="EG291" s="10"/>
      <c r="EH291" s="10"/>
      <c r="EI291" s="10"/>
      <c r="EJ291" s="10"/>
      <c r="EK291" s="10"/>
      <c r="EL291" s="10"/>
      <c r="EM291" s="10"/>
      <c r="EN291" s="10"/>
      <c r="EO291" s="10"/>
      <c r="EP291" s="10"/>
      <c r="EQ291" s="10"/>
      <c r="ER291" s="10"/>
      <c r="ES291" s="10"/>
      <c r="ET291" s="10"/>
      <c r="EU291" s="10"/>
      <c r="EV291" s="10"/>
      <c r="EW291" s="10"/>
      <c r="EX291" s="10"/>
      <c r="EY291" s="10"/>
      <c r="EZ291" s="10"/>
      <c r="FA291" s="10"/>
      <c r="FB291" s="10"/>
      <c r="FC291" s="10"/>
      <c r="FD291" s="10"/>
      <c r="FE291" s="10"/>
      <c r="FF291" s="10"/>
      <c r="FG291" s="10"/>
      <c r="FH291" s="10"/>
      <c r="FI291" s="10"/>
      <c r="FJ291" s="10"/>
      <c r="FK291" s="10"/>
      <c r="FL291" s="10"/>
      <c r="FM291" s="10"/>
      <c r="FN291" s="10"/>
      <c r="FO291" s="10"/>
      <c r="FP291" s="10"/>
      <c r="FQ291" s="10"/>
      <c r="FR291" s="10"/>
      <c r="FS291" s="10"/>
      <c r="FT291" s="10"/>
      <c r="FU291" s="10"/>
      <c r="FV291" s="10"/>
      <c r="FW291" s="10"/>
      <c r="FX291" s="10"/>
      <c r="FY291" s="10"/>
      <c r="FZ291" s="10"/>
      <c r="GA291" s="10"/>
      <c r="GB291" s="10"/>
      <c r="GC291" s="10"/>
      <c r="GD291" s="10"/>
      <c r="GE291" s="10"/>
      <c r="GF291" s="10"/>
      <c r="GG291" s="10"/>
      <c r="GH291" s="10"/>
      <c r="GI291" s="10"/>
      <c r="GJ291" s="10"/>
      <c r="GK291" s="10"/>
      <c r="GL291" s="10"/>
      <c r="GM291" s="10"/>
      <c r="GN291" s="10"/>
      <c r="GO291" s="10"/>
      <c r="GP291" s="10"/>
      <c r="GQ291" s="10"/>
      <c r="GR291" s="10"/>
      <c r="GS291" s="10"/>
      <c r="GT291" s="10"/>
      <c r="GU291" s="10"/>
      <c r="GV291" s="10"/>
      <c r="GW291" s="10"/>
      <c r="GX291" s="10"/>
      <c r="GY291" s="10"/>
      <c r="GZ291" s="10"/>
      <c r="HA291" s="10"/>
      <c r="HB291" s="10"/>
      <c r="HC291" s="10"/>
      <c r="HD291" s="10"/>
      <c r="HE291" s="10"/>
      <c r="HF291" s="10"/>
      <c r="HG291" s="10"/>
      <c r="HH291" s="10"/>
      <c r="HI291" s="10"/>
      <c r="HJ291" s="10"/>
      <c r="HK291" s="10"/>
      <c r="HL291" s="10"/>
      <c r="HM291" s="10"/>
      <c r="HN291" s="10"/>
      <c r="HO291" s="10"/>
      <c r="HP291" s="10"/>
      <c r="HQ291" s="10"/>
      <c r="HR291" s="10"/>
      <c r="HS291" s="10"/>
      <c r="HT291" s="10"/>
      <c r="HU291" s="10"/>
      <c r="HV291" s="10"/>
      <c r="HW291" s="10"/>
      <c r="HX291" s="10"/>
      <c r="HY291" s="10"/>
      <c r="HZ291" s="10"/>
      <c r="IA291" s="10"/>
      <c r="IB291" s="10"/>
      <c r="IC291" s="10"/>
      <c r="ID291" s="10"/>
      <c r="IE291" s="10"/>
      <c r="IF291" s="10"/>
      <c r="IG291" s="10"/>
      <c r="IH291" s="10"/>
      <c r="II291" s="10"/>
      <c r="IJ291" s="10"/>
      <c r="IK291" s="10"/>
      <c r="IL291" s="10"/>
      <c r="IM291" s="10"/>
      <c r="IN291" s="10"/>
      <c r="IO291" s="10"/>
      <c r="IP291" s="10"/>
      <c r="IQ291" s="10"/>
      <c r="IR291" s="10"/>
      <c r="IS291" s="10"/>
      <c r="IT291" s="10"/>
      <c r="IU291" s="10"/>
      <c r="IV291" s="10"/>
      <c r="IW291" s="10"/>
      <c r="IX291" s="10"/>
    </row>
    <row r="292" spans="1:258" s="104" customFormat="1">
      <c r="A292" s="79"/>
      <c r="B292" s="79"/>
      <c r="C292" s="90"/>
      <c r="D292" s="90"/>
      <c r="E292" s="79"/>
      <c r="F292" s="47"/>
      <c r="G292" s="47"/>
      <c r="H292" s="36"/>
      <c r="I292" s="92"/>
      <c r="J292" s="93"/>
      <c r="K292" s="93"/>
      <c r="L292" s="100"/>
      <c r="M292" s="100"/>
      <c r="N292" s="100"/>
      <c r="O292" s="101"/>
      <c r="P292" s="101"/>
      <c r="Q292" s="101"/>
      <c r="R292" s="102"/>
      <c r="S292" s="103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"/>
      <c r="BD292" s="10"/>
      <c r="BE292" s="10"/>
      <c r="BF292" s="10"/>
      <c r="BG292" s="10"/>
      <c r="BH292" s="10"/>
      <c r="BI292" s="10"/>
      <c r="BJ292" s="10"/>
      <c r="BK292" s="10"/>
      <c r="BL292" s="10"/>
      <c r="BM292" s="10"/>
      <c r="BN292" s="10"/>
      <c r="BO292" s="10"/>
      <c r="BP292" s="10"/>
      <c r="BQ292" s="10"/>
      <c r="BR292" s="10"/>
      <c r="BS292" s="10"/>
      <c r="BT292" s="10"/>
      <c r="BU292" s="10"/>
      <c r="BV292" s="10"/>
      <c r="BW292" s="10"/>
      <c r="BX292" s="10"/>
      <c r="BY292" s="10"/>
      <c r="BZ292" s="10"/>
      <c r="CA292" s="10"/>
      <c r="CB292" s="10"/>
      <c r="CC292" s="10"/>
      <c r="CD292" s="10"/>
      <c r="CE292" s="10"/>
      <c r="CF292" s="10"/>
      <c r="CG292" s="10"/>
      <c r="CH292" s="10"/>
      <c r="CI292" s="10"/>
      <c r="CJ292" s="10"/>
      <c r="CK292" s="10"/>
      <c r="CL292" s="10"/>
      <c r="CM292" s="10"/>
      <c r="CN292" s="10"/>
      <c r="CO292" s="10"/>
      <c r="CP292" s="10"/>
      <c r="CQ292" s="10"/>
      <c r="CR292" s="10"/>
      <c r="CS292" s="10"/>
      <c r="CT292" s="10"/>
      <c r="CU292" s="10"/>
      <c r="CV292" s="10"/>
      <c r="CW292" s="10"/>
      <c r="CX292" s="10"/>
      <c r="CY292" s="10"/>
      <c r="CZ292" s="10"/>
      <c r="DA292" s="10"/>
      <c r="DB292" s="10"/>
      <c r="DC292" s="10"/>
      <c r="DD292" s="10"/>
      <c r="DE292" s="10"/>
      <c r="DF292" s="10"/>
      <c r="DG292" s="10"/>
      <c r="DH292" s="10"/>
      <c r="DI292" s="10"/>
      <c r="DJ292" s="10"/>
      <c r="DK292" s="10"/>
      <c r="DL292" s="10"/>
      <c r="DM292" s="10"/>
      <c r="DN292" s="10"/>
      <c r="DO292" s="10"/>
      <c r="DP292" s="10"/>
      <c r="DQ292" s="10"/>
      <c r="DR292" s="10"/>
      <c r="DS292" s="10"/>
      <c r="DT292" s="10"/>
      <c r="DU292" s="10"/>
      <c r="DV292" s="10"/>
      <c r="DW292" s="10"/>
      <c r="DX292" s="10"/>
      <c r="DY292" s="10"/>
      <c r="DZ292" s="10"/>
      <c r="EA292" s="10"/>
      <c r="EB292" s="10"/>
      <c r="EC292" s="10"/>
      <c r="ED292" s="10"/>
      <c r="EE292" s="10"/>
      <c r="EF292" s="10"/>
      <c r="EG292" s="10"/>
      <c r="EH292" s="10"/>
      <c r="EI292" s="10"/>
      <c r="EJ292" s="10"/>
      <c r="EK292" s="10"/>
      <c r="EL292" s="10"/>
      <c r="EM292" s="10"/>
      <c r="EN292" s="10"/>
      <c r="EO292" s="10"/>
      <c r="EP292" s="10"/>
      <c r="EQ292" s="10"/>
      <c r="ER292" s="10"/>
      <c r="ES292" s="10"/>
      <c r="ET292" s="10"/>
      <c r="EU292" s="10"/>
      <c r="EV292" s="10"/>
      <c r="EW292" s="10"/>
      <c r="EX292" s="10"/>
      <c r="EY292" s="10"/>
      <c r="EZ292" s="10"/>
      <c r="FA292" s="10"/>
      <c r="FB292" s="10"/>
      <c r="FC292" s="10"/>
      <c r="FD292" s="10"/>
      <c r="FE292" s="10"/>
      <c r="FF292" s="10"/>
      <c r="FG292" s="10"/>
      <c r="FH292" s="10"/>
      <c r="FI292" s="10"/>
      <c r="FJ292" s="10"/>
      <c r="FK292" s="10"/>
      <c r="FL292" s="10"/>
      <c r="FM292" s="10"/>
      <c r="FN292" s="10"/>
      <c r="FO292" s="10"/>
      <c r="FP292" s="10"/>
      <c r="FQ292" s="10"/>
      <c r="FR292" s="10"/>
      <c r="FS292" s="10"/>
      <c r="FT292" s="10"/>
      <c r="FU292" s="10"/>
      <c r="FV292" s="10"/>
      <c r="FW292" s="10"/>
      <c r="FX292" s="10"/>
      <c r="FY292" s="10"/>
      <c r="FZ292" s="10"/>
      <c r="GA292" s="10"/>
      <c r="GB292" s="10"/>
      <c r="GC292" s="10"/>
      <c r="GD292" s="10"/>
      <c r="GE292" s="10"/>
      <c r="GF292" s="10"/>
      <c r="GG292" s="10"/>
      <c r="GH292" s="10"/>
      <c r="GI292" s="10"/>
      <c r="GJ292" s="10"/>
      <c r="GK292" s="10"/>
      <c r="GL292" s="10"/>
      <c r="GM292" s="10"/>
      <c r="GN292" s="10"/>
      <c r="GO292" s="10"/>
      <c r="GP292" s="10"/>
      <c r="GQ292" s="10"/>
      <c r="GR292" s="10"/>
      <c r="GS292" s="10"/>
      <c r="GT292" s="10"/>
      <c r="GU292" s="10"/>
      <c r="GV292" s="10"/>
      <c r="GW292" s="10"/>
      <c r="GX292" s="10"/>
      <c r="GY292" s="10"/>
      <c r="GZ292" s="10"/>
      <c r="HA292" s="10"/>
      <c r="HB292" s="10"/>
      <c r="HC292" s="10"/>
      <c r="HD292" s="10"/>
      <c r="HE292" s="10"/>
      <c r="HF292" s="10"/>
      <c r="HG292" s="10"/>
      <c r="HH292" s="10"/>
      <c r="HI292" s="10"/>
      <c r="HJ292" s="10"/>
      <c r="HK292" s="10"/>
      <c r="HL292" s="10"/>
      <c r="HM292" s="10"/>
      <c r="HN292" s="10"/>
      <c r="HO292" s="10"/>
      <c r="HP292" s="10"/>
      <c r="HQ292" s="10"/>
      <c r="HR292" s="10"/>
      <c r="HS292" s="10"/>
      <c r="HT292" s="10"/>
      <c r="HU292" s="10"/>
      <c r="HV292" s="10"/>
      <c r="HW292" s="10"/>
      <c r="HX292" s="10"/>
      <c r="HY292" s="10"/>
      <c r="HZ292" s="10"/>
      <c r="IA292" s="10"/>
      <c r="IB292" s="10"/>
      <c r="IC292" s="10"/>
      <c r="ID292" s="10"/>
      <c r="IE292" s="10"/>
      <c r="IF292" s="10"/>
      <c r="IG292" s="10"/>
      <c r="IH292" s="10"/>
      <c r="II292" s="10"/>
      <c r="IJ292" s="10"/>
      <c r="IK292" s="10"/>
      <c r="IL292" s="10"/>
      <c r="IM292" s="10"/>
      <c r="IN292" s="10"/>
      <c r="IO292" s="10"/>
      <c r="IP292" s="10"/>
      <c r="IQ292" s="10"/>
      <c r="IR292" s="10"/>
      <c r="IS292" s="10"/>
      <c r="IT292" s="10"/>
      <c r="IU292" s="10"/>
      <c r="IV292" s="10"/>
      <c r="IW292" s="10"/>
      <c r="IX292" s="10"/>
    </row>
    <row r="293" spans="1:258" s="104" customFormat="1">
      <c r="A293" s="79"/>
      <c r="B293" s="79"/>
      <c r="C293" s="90"/>
      <c r="D293" s="90"/>
      <c r="E293" s="79"/>
      <c r="F293" s="47"/>
      <c r="G293" s="47"/>
      <c r="H293" s="36"/>
      <c r="I293" s="92"/>
      <c r="J293" s="93"/>
      <c r="K293" s="93"/>
      <c r="L293" s="100"/>
      <c r="M293" s="100"/>
      <c r="N293" s="100"/>
      <c r="O293" s="101"/>
      <c r="P293" s="101"/>
      <c r="Q293" s="101"/>
      <c r="R293" s="102"/>
      <c r="S293" s="103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  <c r="BJ293" s="10"/>
      <c r="BK293" s="10"/>
      <c r="BL293" s="10"/>
      <c r="BM293" s="10"/>
      <c r="BN293" s="10"/>
      <c r="BO293" s="10"/>
      <c r="BP293" s="10"/>
      <c r="BQ293" s="10"/>
      <c r="BR293" s="10"/>
      <c r="BS293" s="10"/>
      <c r="BT293" s="10"/>
      <c r="BU293" s="10"/>
      <c r="BV293" s="10"/>
      <c r="BW293" s="10"/>
      <c r="BX293" s="10"/>
      <c r="BY293" s="10"/>
      <c r="BZ293" s="10"/>
      <c r="CA293" s="10"/>
      <c r="CB293" s="10"/>
      <c r="CC293" s="10"/>
      <c r="CD293" s="10"/>
      <c r="CE293" s="10"/>
      <c r="CF293" s="10"/>
      <c r="CG293" s="10"/>
      <c r="CH293" s="10"/>
      <c r="CI293" s="10"/>
      <c r="CJ293" s="10"/>
      <c r="CK293" s="10"/>
      <c r="CL293" s="10"/>
      <c r="CM293" s="10"/>
      <c r="CN293" s="10"/>
      <c r="CO293" s="10"/>
      <c r="CP293" s="10"/>
      <c r="CQ293" s="10"/>
      <c r="CR293" s="10"/>
      <c r="CS293" s="10"/>
      <c r="CT293" s="10"/>
      <c r="CU293" s="10"/>
      <c r="CV293" s="10"/>
      <c r="CW293" s="10"/>
      <c r="CX293" s="10"/>
      <c r="CY293" s="10"/>
      <c r="CZ293" s="10"/>
      <c r="DA293" s="10"/>
      <c r="DB293" s="10"/>
      <c r="DC293" s="10"/>
      <c r="DD293" s="10"/>
      <c r="DE293" s="10"/>
      <c r="DF293" s="10"/>
      <c r="DG293" s="10"/>
      <c r="DH293" s="10"/>
      <c r="DI293" s="10"/>
      <c r="DJ293" s="10"/>
      <c r="DK293" s="10"/>
      <c r="DL293" s="10"/>
      <c r="DM293" s="10"/>
      <c r="DN293" s="10"/>
      <c r="DO293" s="10"/>
      <c r="DP293" s="10"/>
      <c r="DQ293" s="10"/>
      <c r="DR293" s="10"/>
      <c r="DS293" s="10"/>
      <c r="DT293" s="10"/>
      <c r="DU293" s="10"/>
      <c r="DV293" s="10"/>
      <c r="DW293" s="10"/>
      <c r="DX293" s="10"/>
      <c r="DY293" s="10"/>
      <c r="DZ293" s="10"/>
      <c r="EA293" s="10"/>
      <c r="EB293" s="10"/>
      <c r="EC293" s="10"/>
      <c r="ED293" s="10"/>
      <c r="EE293" s="10"/>
      <c r="EF293" s="10"/>
      <c r="EG293" s="10"/>
      <c r="EH293" s="10"/>
      <c r="EI293" s="10"/>
      <c r="EJ293" s="10"/>
      <c r="EK293" s="10"/>
      <c r="EL293" s="10"/>
      <c r="EM293" s="10"/>
      <c r="EN293" s="10"/>
      <c r="EO293" s="10"/>
      <c r="EP293" s="10"/>
      <c r="EQ293" s="10"/>
      <c r="ER293" s="10"/>
      <c r="ES293" s="10"/>
      <c r="ET293" s="10"/>
      <c r="EU293" s="10"/>
      <c r="EV293" s="10"/>
      <c r="EW293" s="10"/>
      <c r="EX293" s="10"/>
      <c r="EY293" s="10"/>
      <c r="EZ293" s="10"/>
      <c r="FA293" s="10"/>
      <c r="FB293" s="10"/>
      <c r="FC293" s="10"/>
      <c r="FD293" s="10"/>
      <c r="FE293" s="10"/>
      <c r="FF293" s="10"/>
      <c r="FG293" s="10"/>
      <c r="FH293" s="10"/>
      <c r="FI293" s="10"/>
      <c r="FJ293" s="10"/>
      <c r="FK293" s="10"/>
      <c r="FL293" s="10"/>
      <c r="FM293" s="10"/>
      <c r="FN293" s="10"/>
      <c r="FO293" s="10"/>
      <c r="FP293" s="10"/>
      <c r="FQ293" s="10"/>
      <c r="FR293" s="10"/>
      <c r="FS293" s="10"/>
      <c r="FT293" s="10"/>
      <c r="FU293" s="10"/>
      <c r="FV293" s="10"/>
      <c r="FW293" s="10"/>
      <c r="FX293" s="10"/>
      <c r="FY293" s="10"/>
      <c r="FZ293" s="10"/>
      <c r="GA293" s="10"/>
      <c r="GB293" s="10"/>
      <c r="GC293" s="10"/>
      <c r="GD293" s="10"/>
      <c r="GE293" s="10"/>
      <c r="GF293" s="10"/>
      <c r="GG293" s="10"/>
      <c r="GH293" s="10"/>
      <c r="GI293" s="10"/>
      <c r="GJ293" s="10"/>
      <c r="GK293" s="10"/>
      <c r="GL293" s="10"/>
      <c r="GM293" s="10"/>
      <c r="GN293" s="10"/>
      <c r="GO293" s="10"/>
      <c r="GP293" s="10"/>
      <c r="GQ293" s="10"/>
      <c r="GR293" s="10"/>
      <c r="GS293" s="10"/>
      <c r="GT293" s="10"/>
      <c r="GU293" s="10"/>
      <c r="GV293" s="10"/>
      <c r="GW293" s="10"/>
      <c r="GX293" s="10"/>
      <c r="GY293" s="10"/>
      <c r="GZ293" s="10"/>
      <c r="HA293" s="10"/>
      <c r="HB293" s="10"/>
      <c r="HC293" s="10"/>
      <c r="HD293" s="10"/>
      <c r="HE293" s="10"/>
      <c r="HF293" s="10"/>
      <c r="HG293" s="10"/>
      <c r="HH293" s="10"/>
      <c r="HI293" s="10"/>
      <c r="HJ293" s="10"/>
      <c r="HK293" s="10"/>
      <c r="HL293" s="10"/>
      <c r="HM293" s="10"/>
      <c r="HN293" s="10"/>
      <c r="HO293" s="10"/>
      <c r="HP293" s="10"/>
      <c r="HQ293" s="10"/>
      <c r="HR293" s="10"/>
      <c r="HS293" s="10"/>
      <c r="HT293" s="10"/>
      <c r="HU293" s="10"/>
      <c r="HV293" s="10"/>
      <c r="HW293" s="10"/>
      <c r="HX293" s="10"/>
      <c r="HY293" s="10"/>
      <c r="HZ293" s="10"/>
      <c r="IA293" s="10"/>
      <c r="IB293" s="10"/>
      <c r="IC293" s="10"/>
      <c r="ID293" s="10"/>
      <c r="IE293" s="10"/>
      <c r="IF293" s="10"/>
      <c r="IG293" s="10"/>
      <c r="IH293" s="10"/>
      <c r="II293" s="10"/>
      <c r="IJ293" s="10"/>
      <c r="IK293" s="10"/>
      <c r="IL293" s="10"/>
      <c r="IM293" s="10"/>
      <c r="IN293" s="10"/>
      <c r="IO293" s="10"/>
      <c r="IP293" s="10"/>
      <c r="IQ293" s="10"/>
      <c r="IR293" s="10"/>
      <c r="IS293" s="10"/>
      <c r="IT293" s="10"/>
      <c r="IU293" s="10"/>
      <c r="IV293" s="10"/>
      <c r="IW293" s="10"/>
      <c r="IX293" s="10"/>
    </row>
    <row r="294" spans="1:258" s="104" customFormat="1">
      <c r="A294" s="79"/>
      <c r="B294" s="79"/>
      <c r="C294" s="90"/>
      <c r="D294" s="90"/>
      <c r="E294" s="79"/>
      <c r="F294" s="47"/>
      <c r="G294" s="47"/>
      <c r="H294" s="36"/>
      <c r="I294" s="92"/>
      <c r="J294" s="93"/>
      <c r="K294" s="93"/>
      <c r="L294" s="100"/>
      <c r="M294" s="100"/>
      <c r="N294" s="100"/>
      <c r="O294" s="101"/>
      <c r="P294" s="101"/>
      <c r="Q294" s="101"/>
      <c r="R294" s="102"/>
      <c r="S294" s="103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  <c r="AM294" s="10"/>
      <c r="AN294" s="10"/>
      <c r="AO294" s="10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"/>
      <c r="BD294" s="10"/>
      <c r="BE294" s="10"/>
      <c r="BF294" s="10"/>
      <c r="BG294" s="10"/>
      <c r="BH294" s="10"/>
      <c r="BI294" s="10"/>
      <c r="BJ294" s="10"/>
      <c r="BK294" s="10"/>
      <c r="BL294" s="10"/>
      <c r="BM294" s="10"/>
      <c r="BN294" s="10"/>
      <c r="BO294" s="10"/>
      <c r="BP294" s="10"/>
      <c r="BQ294" s="10"/>
      <c r="BR294" s="10"/>
      <c r="BS294" s="10"/>
      <c r="BT294" s="10"/>
      <c r="BU294" s="10"/>
      <c r="BV294" s="10"/>
      <c r="BW294" s="10"/>
      <c r="BX294" s="10"/>
      <c r="BY294" s="10"/>
      <c r="BZ294" s="10"/>
      <c r="CA294" s="10"/>
      <c r="CB294" s="10"/>
      <c r="CC294" s="10"/>
      <c r="CD294" s="10"/>
      <c r="CE294" s="10"/>
      <c r="CF294" s="10"/>
      <c r="CG294" s="10"/>
      <c r="CH294" s="10"/>
      <c r="CI294" s="10"/>
      <c r="CJ294" s="10"/>
      <c r="CK294" s="10"/>
      <c r="CL294" s="10"/>
      <c r="CM294" s="10"/>
      <c r="CN294" s="10"/>
      <c r="CO294" s="10"/>
      <c r="CP294" s="10"/>
      <c r="CQ294" s="10"/>
      <c r="CR294" s="10"/>
      <c r="CS294" s="10"/>
      <c r="CT294" s="10"/>
      <c r="CU294" s="10"/>
      <c r="CV294" s="10"/>
      <c r="CW294" s="10"/>
      <c r="CX294" s="10"/>
      <c r="CY294" s="10"/>
      <c r="CZ294" s="10"/>
      <c r="DA294" s="10"/>
      <c r="DB294" s="10"/>
      <c r="DC294" s="10"/>
      <c r="DD294" s="10"/>
      <c r="DE294" s="10"/>
      <c r="DF294" s="10"/>
      <c r="DG294" s="10"/>
      <c r="DH294" s="10"/>
      <c r="DI294" s="10"/>
      <c r="DJ294" s="10"/>
      <c r="DK294" s="10"/>
      <c r="DL294" s="10"/>
      <c r="DM294" s="10"/>
      <c r="DN294" s="10"/>
      <c r="DO294" s="10"/>
      <c r="DP294" s="10"/>
      <c r="DQ294" s="10"/>
      <c r="DR294" s="10"/>
      <c r="DS294" s="10"/>
      <c r="DT294" s="10"/>
      <c r="DU294" s="10"/>
      <c r="DV294" s="10"/>
      <c r="DW294" s="10"/>
      <c r="DX294" s="10"/>
      <c r="DY294" s="10"/>
      <c r="DZ294" s="10"/>
      <c r="EA294" s="10"/>
      <c r="EB294" s="10"/>
      <c r="EC294" s="10"/>
      <c r="ED294" s="10"/>
      <c r="EE294" s="10"/>
      <c r="EF294" s="10"/>
      <c r="EG294" s="10"/>
      <c r="EH294" s="10"/>
      <c r="EI294" s="10"/>
      <c r="EJ294" s="10"/>
      <c r="EK294" s="10"/>
      <c r="EL294" s="10"/>
      <c r="EM294" s="10"/>
      <c r="EN294" s="10"/>
      <c r="EO294" s="10"/>
      <c r="EP294" s="10"/>
      <c r="EQ294" s="10"/>
      <c r="ER294" s="10"/>
      <c r="ES294" s="10"/>
      <c r="ET294" s="10"/>
      <c r="EU294" s="10"/>
      <c r="EV294" s="10"/>
      <c r="EW294" s="10"/>
      <c r="EX294" s="10"/>
      <c r="EY294" s="10"/>
      <c r="EZ294" s="10"/>
      <c r="FA294" s="10"/>
      <c r="FB294" s="10"/>
      <c r="FC294" s="10"/>
      <c r="FD294" s="10"/>
      <c r="FE294" s="10"/>
      <c r="FF294" s="10"/>
      <c r="FG294" s="10"/>
      <c r="FH294" s="10"/>
      <c r="FI294" s="10"/>
      <c r="FJ294" s="10"/>
      <c r="FK294" s="10"/>
      <c r="FL294" s="10"/>
      <c r="FM294" s="10"/>
      <c r="FN294" s="10"/>
      <c r="FO294" s="10"/>
      <c r="FP294" s="10"/>
      <c r="FQ294" s="10"/>
      <c r="FR294" s="10"/>
      <c r="FS294" s="10"/>
      <c r="FT294" s="10"/>
      <c r="FU294" s="10"/>
      <c r="FV294" s="10"/>
      <c r="FW294" s="10"/>
      <c r="FX294" s="10"/>
      <c r="FY294" s="10"/>
      <c r="FZ294" s="10"/>
      <c r="GA294" s="10"/>
      <c r="GB294" s="10"/>
      <c r="GC294" s="10"/>
      <c r="GD294" s="10"/>
      <c r="GE294" s="10"/>
      <c r="GF294" s="10"/>
      <c r="GG294" s="10"/>
      <c r="GH294" s="10"/>
      <c r="GI294" s="10"/>
      <c r="GJ294" s="10"/>
      <c r="GK294" s="10"/>
      <c r="GL294" s="10"/>
      <c r="GM294" s="10"/>
      <c r="GN294" s="10"/>
      <c r="GO294" s="10"/>
      <c r="GP294" s="10"/>
      <c r="GQ294" s="10"/>
      <c r="GR294" s="10"/>
      <c r="GS294" s="10"/>
      <c r="GT294" s="10"/>
      <c r="GU294" s="10"/>
      <c r="GV294" s="10"/>
      <c r="GW294" s="10"/>
      <c r="GX294" s="10"/>
      <c r="GY294" s="10"/>
      <c r="GZ294" s="10"/>
      <c r="HA294" s="10"/>
      <c r="HB294" s="10"/>
      <c r="HC294" s="10"/>
      <c r="HD294" s="10"/>
      <c r="HE294" s="10"/>
      <c r="HF294" s="10"/>
      <c r="HG294" s="10"/>
      <c r="HH294" s="10"/>
      <c r="HI294" s="10"/>
      <c r="HJ294" s="10"/>
      <c r="HK294" s="10"/>
      <c r="HL294" s="10"/>
      <c r="HM294" s="10"/>
      <c r="HN294" s="10"/>
      <c r="HO294" s="10"/>
      <c r="HP294" s="10"/>
      <c r="HQ294" s="10"/>
      <c r="HR294" s="10"/>
      <c r="HS294" s="10"/>
      <c r="HT294" s="10"/>
      <c r="HU294" s="10"/>
      <c r="HV294" s="10"/>
      <c r="HW294" s="10"/>
      <c r="HX294" s="10"/>
      <c r="HY294" s="10"/>
      <c r="HZ294" s="10"/>
      <c r="IA294" s="10"/>
      <c r="IB294" s="10"/>
      <c r="IC294" s="10"/>
      <c r="ID294" s="10"/>
      <c r="IE294" s="10"/>
      <c r="IF294" s="10"/>
      <c r="IG294" s="10"/>
      <c r="IH294" s="10"/>
      <c r="II294" s="10"/>
      <c r="IJ294" s="10"/>
      <c r="IK294" s="10"/>
      <c r="IL294" s="10"/>
      <c r="IM294" s="10"/>
      <c r="IN294" s="10"/>
      <c r="IO294" s="10"/>
      <c r="IP294" s="10"/>
      <c r="IQ294" s="10"/>
      <c r="IR294" s="10"/>
      <c r="IS294" s="10"/>
      <c r="IT294" s="10"/>
      <c r="IU294" s="10"/>
      <c r="IV294" s="10"/>
      <c r="IW294" s="10"/>
      <c r="IX294" s="10"/>
    </row>
    <row r="295" spans="1:258" s="104" customFormat="1">
      <c r="A295" s="79"/>
      <c r="B295" s="79"/>
      <c r="C295" s="90"/>
      <c r="D295" s="90"/>
      <c r="E295" s="79"/>
      <c r="F295" s="47"/>
      <c r="G295" s="47"/>
      <c r="H295" s="36"/>
      <c r="I295" s="92"/>
      <c r="J295" s="93"/>
      <c r="K295" s="93"/>
      <c r="L295" s="100"/>
      <c r="M295" s="100"/>
      <c r="N295" s="100"/>
      <c r="O295" s="101"/>
      <c r="P295" s="101"/>
      <c r="Q295" s="101"/>
      <c r="R295" s="102"/>
      <c r="S295" s="103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/>
      <c r="AN295" s="10"/>
      <c r="AO295" s="10"/>
      <c r="AP295" s="10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  <c r="BJ295" s="10"/>
      <c r="BK295" s="10"/>
      <c r="BL295" s="10"/>
      <c r="BM295" s="10"/>
      <c r="BN295" s="10"/>
      <c r="BO295" s="10"/>
      <c r="BP295" s="10"/>
      <c r="BQ295" s="10"/>
      <c r="BR295" s="10"/>
      <c r="BS295" s="10"/>
      <c r="BT295" s="10"/>
      <c r="BU295" s="10"/>
      <c r="BV295" s="10"/>
      <c r="BW295" s="10"/>
      <c r="BX295" s="10"/>
      <c r="BY295" s="10"/>
      <c r="BZ295" s="10"/>
      <c r="CA295" s="10"/>
      <c r="CB295" s="10"/>
      <c r="CC295" s="10"/>
      <c r="CD295" s="10"/>
      <c r="CE295" s="10"/>
      <c r="CF295" s="10"/>
      <c r="CG295" s="10"/>
      <c r="CH295" s="10"/>
      <c r="CI295" s="10"/>
      <c r="CJ295" s="10"/>
      <c r="CK295" s="10"/>
      <c r="CL295" s="10"/>
      <c r="CM295" s="10"/>
      <c r="CN295" s="10"/>
      <c r="CO295" s="10"/>
      <c r="CP295" s="10"/>
      <c r="CQ295" s="10"/>
      <c r="CR295" s="10"/>
      <c r="CS295" s="10"/>
      <c r="CT295" s="10"/>
      <c r="CU295" s="10"/>
      <c r="CV295" s="10"/>
      <c r="CW295" s="10"/>
      <c r="CX295" s="10"/>
      <c r="CY295" s="10"/>
      <c r="CZ295" s="10"/>
      <c r="DA295" s="10"/>
      <c r="DB295" s="10"/>
      <c r="DC295" s="10"/>
      <c r="DD295" s="10"/>
      <c r="DE295" s="10"/>
      <c r="DF295" s="10"/>
      <c r="DG295" s="10"/>
      <c r="DH295" s="10"/>
      <c r="DI295" s="10"/>
      <c r="DJ295" s="10"/>
      <c r="DK295" s="10"/>
      <c r="DL295" s="10"/>
      <c r="DM295" s="10"/>
      <c r="DN295" s="10"/>
      <c r="DO295" s="10"/>
      <c r="DP295" s="10"/>
      <c r="DQ295" s="10"/>
      <c r="DR295" s="10"/>
      <c r="DS295" s="10"/>
      <c r="DT295" s="10"/>
      <c r="DU295" s="10"/>
      <c r="DV295" s="10"/>
      <c r="DW295" s="10"/>
      <c r="DX295" s="10"/>
      <c r="DY295" s="10"/>
      <c r="DZ295" s="10"/>
      <c r="EA295" s="10"/>
      <c r="EB295" s="10"/>
      <c r="EC295" s="10"/>
      <c r="ED295" s="10"/>
      <c r="EE295" s="10"/>
      <c r="EF295" s="10"/>
      <c r="EG295" s="10"/>
      <c r="EH295" s="10"/>
      <c r="EI295" s="10"/>
      <c r="EJ295" s="10"/>
      <c r="EK295" s="10"/>
      <c r="EL295" s="10"/>
      <c r="EM295" s="10"/>
      <c r="EN295" s="10"/>
      <c r="EO295" s="10"/>
      <c r="EP295" s="10"/>
      <c r="EQ295" s="10"/>
      <c r="ER295" s="10"/>
      <c r="ES295" s="10"/>
      <c r="ET295" s="10"/>
      <c r="EU295" s="10"/>
      <c r="EV295" s="10"/>
      <c r="EW295" s="10"/>
      <c r="EX295" s="10"/>
      <c r="EY295" s="10"/>
      <c r="EZ295" s="10"/>
      <c r="FA295" s="10"/>
      <c r="FB295" s="10"/>
      <c r="FC295" s="10"/>
      <c r="FD295" s="10"/>
      <c r="FE295" s="10"/>
      <c r="FF295" s="10"/>
      <c r="FG295" s="10"/>
      <c r="FH295" s="10"/>
      <c r="FI295" s="10"/>
      <c r="FJ295" s="10"/>
      <c r="FK295" s="10"/>
      <c r="FL295" s="10"/>
      <c r="FM295" s="10"/>
      <c r="FN295" s="10"/>
      <c r="FO295" s="10"/>
      <c r="FP295" s="10"/>
      <c r="FQ295" s="10"/>
      <c r="FR295" s="10"/>
      <c r="FS295" s="10"/>
      <c r="FT295" s="10"/>
      <c r="FU295" s="10"/>
      <c r="FV295" s="10"/>
      <c r="FW295" s="10"/>
      <c r="FX295" s="10"/>
      <c r="FY295" s="10"/>
      <c r="FZ295" s="10"/>
      <c r="GA295" s="10"/>
      <c r="GB295" s="10"/>
      <c r="GC295" s="10"/>
      <c r="GD295" s="10"/>
      <c r="GE295" s="10"/>
      <c r="GF295" s="10"/>
      <c r="GG295" s="10"/>
      <c r="GH295" s="10"/>
      <c r="GI295" s="10"/>
      <c r="GJ295" s="10"/>
      <c r="GK295" s="10"/>
      <c r="GL295" s="10"/>
      <c r="GM295" s="10"/>
      <c r="GN295" s="10"/>
      <c r="GO295" s="10"/>
      <c r="GP295" s="10"/>
      <c r="GQ295" s="10"/>
      <c r="GR295" s="10"/>
      <c r="GS295" s="10"/>
      <c r="GT295" s="10"/>
      <c r="GU295" s="10"/>
      <c r="GV295" s="10"/>
      <c r="GW295" s="10"/>
      <c r="GX295" s="10"/>
      <c r="GY295" s="10"/>
      <c r="GZ295" s="10"/>
      <c r="HA295" s="10"/>
      <c r="HB295" s="10"/>
      <c r="HC295" s="10"/>
      <c r="HD295" s="10"/>
      <c r="HE295" s="10"/>
      <c r="HF295" s="10"/>
      <c r="HG295" s="10"/>
      <c r="HH295" s="10"/>
      <c r="HI295" s="10"/>
      <c r="HJ295" s="10"/>
      <c r="HK295" s="10"/>
      <c r="HL295" s="10"/>
      <c r="HM295" s="10"/>
      <c r="HN295" s="10"/>
      <c r="HO295" s="10"/>
      <c r="HP295" s="10"/>
      <c r="HQ295" s="10"/>
      <c r="HR295" s="10"/>
      <c r="HS295" s="10"/>
      <c r="HT295" s="10"/>
      <c r="HU295" s="10"/>
      <c r="HV295" s="10"/>
      <c r="HW295" s="10"/>
      <c r="HX295" s="10"/>
      <c r="HY295" s="10"/>
      <c r="HZ295" s="10"/>
      <c r="IA295" s="10"/>
      <c r="IB295" s="10"/>
      <c r="IC295" s="10"/>
      <c r="ID295" s="10"/>
      <c r="IE295" s="10"/>
      <c r="IF295" s="10"/>
      <c r="IG295" s="10"/>
      <c r="IH295" s="10"/>
      <c r="II295" s="10"/>
      <c r="IJ295" s="10"/>
      <c r="IK295" s="10"/>
      <c r="IL295" s="10"/>
      <c r="IM295" s="10"/>
      <c r="IN295" s="10"/>
      <c r="IO295" s="10"/>
      <c r="IP295" s="10"/>
      <c r="IQ295" s="10"/>
      <c r="IR295" s="10"/>
      <c r="IS295" s="10"/>
      <c r="IT295" s="10"/>
      <c r="IU295" s="10"/>
      <c r="IV295" s="10"/>
      <c r="IW295" s="10"/>
      <c r="IX295" s="10"/>
    </row>
    <row r="296" spans="1:258" s="104" customFormat="1">
      <c r="A296" s="79"/>
      <c r="B296" s="79"/>
      <c r="C296" s="90"/>
      <c r="D296" s="90"/>
      <c r="E296" s="79"/>
      <c r="F296" s="47"/>
      <c r="G296" s="47"/>
      <c r="H296" s="36"/>
      <c r="I296" s="92"/>
      <c r="J296" s="93"/>
      <c r="K296" s="93"/>
      <c r="L296" s="100"/>
      <c r="M296" s="100"/>
      <c r="N296" s="100"/>
      <c r="O296" s="101"/>
      <c r="P296" s="101"/>
      <c r="Q296" s="101"/>
      <c r="R296" s="102"/>
      <c r="S296" s="103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/>
      <c r="AO296" s="10"/>
      <c r="AP296" s="10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  <c r="BJ296" s="10"/>
      <c r="BK296" s="10"/>
      <c r="BL296" s="10"/>
      <c r="BM296" s="10"/>
      <c r="BN296" s="10"/>
      <c r="BO296" s="10"/>
      <c r="BP296" s="10"/>
      <c r="BQ296" s="10"/>
      <c r="BR296" s="10"/>
      <c r="BS296" s="10"/>
      <c r="BT296" s="10"/>
      <c r="BU296" s="10"/>
      <c r="BV296" s="10"/>
      <c r="BW296" s="10"/>
      <c r="BX296" s="10"/>
      <c r="BY296" s="10"/>
      <c r="BZ296" s="10"/>
      <c r="CA296" s="10"/>
      <c r="CB296" s="10"/>
      <c r="CC296" s="10"/>
      <c r="CD296" s="10"/>
      <c r="CE296" s="10"/>
      <c r="CF296" s="10"/>
      <c r="CG296" s="10"/>
      <c r="CH296" s="10"/>
      <c r="CI296" s="10"/>
      <c r="CJ296" s="10"/>
      <c r="CK296" s="10"/>
      <c r="CL296" s="10"/>
      <c r="CM296" s="10"/>
      <c r="CN296" s="10"/>
      <c r="CO296" s="10"/>
      <c r="CP296" s="10"/>
      <c r="CQ296" s="10"/>
      <c r="CR296" s="10"/>
      <c r="CS296" s="10"/>
      <c r="CT296" s="10"/>
      <c r="CU296" s="10"/>
      <c r="CV296" s="10"/>
      <c r="CW296" s="10"/>
      <c r="CX296" s="10"/>
      <c r="CY296" s="10"/>
      <c r="CZ296" s="10"/>
      <c r="DA296" s="10"/>
      <c r="DB296" s="10"/>
      <c r="DC296" s="10"/>
      <c r="DD296" s="10"/>
      <c r="DE296" s="10"/>
      <c r="DF296" s="10"/>
      <c r="DG296" s="10"/>
      <c r="DH296" s="10"/>
      <c r="DI296" s="10"/>
      <c r="DJ296" s="10"/>
      <c r="DK296" s="10"/>
      <c r="DL296" s="10"/>
      <c r="DM296" s="10"/>
      <c r="DN296" s="10"/>
      <c r="DO296" s="10"/>
      <c r="DP296" s="10"/>
      <c r="DQ296" s="10"/>
      <c r="DR296" s="10"/>
      <c r="DS296" s="10"/>
      <c r="DT296" s="10"/>
      <c r="DU296" s="10"/>
      <c r="DV296" s="10"/>
      <c r="DW296" s="10"/>
      <c r="DX296" s="10"/>
      <c r="DY296" s="10"/>
      <c r="DZ296" s="10"/>
      <c r="EA296" s="10"/>
      <c r="EB296" s="10"/>
      <c r="EC296" s="10"/>
      <c r="ED296" s="10"/>
      <c r="EE296" s="10"/>
      <c r="EF296" s="10"/>
      <c r="EG296" s="10"/>
      <c r="EH296" s="10"/>
      <c r="EI296" s="10"/>
      <c r="EJ296" s="10"/>
      <c r="EK296" s="10"/>
      <c r="EL296" s="10"/>
      <c r="EM296" s="10"/>
      <c r="EN296" s="10"/>
      <c r="EO296" s="10"/>
      <c r="EP296" s="10"/>
      <c r="EQ296" s="10"/>
      <c r="ER296" s="10"/>
      <c r="ES296" s="10"/>
      <c r="ET296" s="10"/>
      <c r="EU296" s="10"/>
      <c r="EV296" s="10"/>
      <c r="EW296" s="10"/>
      <c r="EX296" s="10"/>
      <c r="EY296" s="10"/>
      <c r="EZ296" s="10"/>
      <c r="FA296" s="10"/>
      <c r="FB296" s="10"/>
      <c r="FC296" s="10"/>
      <c r="FD296" s="10"/>
      <c r="FE296" s="10"/>
      <c r="FF296" s="10"/>
      <c r="FG296" s="10"/>
      <c r="FH296" s="10"/>
      <c r="FI296" s="10"/>
      <c r="FJ296" s="10"/>
      <c r="FK296" s="10"/>
      <c r="FL296" s="10"/>
      <c r="FM296" s="10"/>
      <c r="FN296" s="10"/>
      <c r="FO296" s="10"/>
      <c r="FP296" s="10"/>
      <c r="FQ296" s="10"/>
      <c r="FR296" s="10"/>
      <c r="FS296" s="10"/>
      <c r="FT296" s="10"/>
      <c r="FU296" s="10"/>
      <c r="FV296" s="10"/>
      <c r="FW296" s="10"/>
      <c r="FX296" s="10"/>
      <c r="FY296" s="10"/>
      <c r="FZ296" s="10"/>
      <c r="GA296" s="10"/>
      <c r="GB296" s="10"/>
      <c r="GC296" s="10"/>
      <c r="GD296" s="10"/>
      <c r="GE296" s="10"/>
      <c r="GF296" s="10"/>
      <c r="GG296" s="10"/>
      <c r="GH296" s="10"/>
      <c r="GI296" s="10"/>
      <c r="GJ296" s="10"/>
      <c r="GK296" s="10"/>
      <c r="GL296" s="10"/>
      <c r="GM296" s="10"/>
      <c r="GN296" s="10"/>
      <c r="GO296" s="10"/>
      <c r="GP296" s="10"/>
      <c r="GQ296" s="10"/>
      <c r="GR296" s="10"/>
      <c r="GS296" s="10"/>
      <c r="GT296" s="10"/>
      <c r="GU296" s="10"/>
      <c r="GV296" s="10"/>
      <c r="GW296" s="10"/>
      <c r="GX296" s="10"/>
      <c r="GY296" s="10"/>
      <c r="GZ296" s="10"/>
      <c r="HA296" s="10"/>
      <c r="HB296" s="10"/>
      <c r="HC296" s="10"/>
      <c r="HD296" s="10"/>
      <c r="HE296" s="10"/>
      <c r="HF296" s="10"/>
      <c r="HG296" s="10"/>
      <c r="HH296" s="10"/>
      <c r="HI296" s="10"/>
      <c r="HJ296" s="10"/>
      <c r="HK296" s="10"/>
      <c r="HL296" s="10"/>
      <c r="HM296" s="10"/>
      <c r="HN296" s="10"/>
      <c r="HO296" s="10"/>
      <c r="HP296" s="10"/>
      <c r="HQ296" s="10"/>
      <c r="HR296" s="10"/>
      <c r="HS296" s="10"/>
      <c r="HT296" s="10"/>
      <c r="HU296" s="10"/>
      <c r="HV296" s="10"/>
      <c r="HW296" s="10"/>
      <c r="HX296" s="10"/>
      <c r="HY296" s="10"/>
      <c r="HZ296" s="10"/>
      <c r="IA296" s="10"/>
      <c r="IB296" s="10"/>
      <c r="IC296" s="10"/>
      <c r="ID296" s="10"/>
      <c r="IE296" s="10"/>
      <c r="IF296" s="10"/>
      <c r="IG296" s="10"/>
      <c r="IH296" s="10"/>
      <c r="II296" s="10"/>
      <c r="IJ296" s="10"/>
      <c r="IK296" s="10"/>
      <c r="IL296" s="10"/>
      <c r="IM296" s="10"/>
      <c r="IN296" s="10"/>
      <c r="IO296" s="10"/>
      <c r="IP296" s="10"/>
      <c r="IQ296" s="10"/>
      <c r="IR296" s="10"/>
      <c r="IS296" s="10"/>
      <c r="IT296" s="10"/>
      <c r="IU296" s="10"/>
      <c r="IV296" s="10"/>
      <c r="IW296" s="10"/>
      <c r="IX296" s="10"/>
    </row>
    <row r="297" spans="1:258" s="104" customFormat="1">
      <c r="A297" s="79"/>
      <c r="B297" s="79"/>
      <c r="C297" s="90"/>
      <c r="D297" s="90"/>
      <c r="E297" s="79"/>
      <c r="F297" s="47"/>
      <c r="G297" s="47"/>
      <c r="H297" s="36"/>
      <c r="I297" s="92"/>
      <c r="J297" s="93"/>
      <c r="K297" s="93"/>
      <c r="L297" s="100"/>
      <c r="M297" s="100"/>
      <c r="N297" s="100"/>
      <c r="O297" s="101"/>
      <c r="P297" s="101"/>
      <c r="Q297" s="101"/>
      <c r="R297" s="102"/>
      <c r="S297" s="103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  <c r="BJ297" s="10"/>
      <c r="BK297" s="10"/>
      <c r="BL297" s="10"/>
      <c r="BM297" s="10"/>
      <c r="BN297" s="10"/>
      <c r="BO297" s="10"/>
      <c r="BP297" s="10"/>
      <c r="BQ297" s="10"/>
      <c r="BR297" s="10"/>
      <c r="BS297" s="10"/>
      <c r="BT297" s="10"/>
      <c r="BU297" s="10"/>
      <c r="BV297" s="10"/>
      <c r="BW297" s="10"/>
      <c r="BX297" s="10"/>
      <c r="BY297" s="10"/>
      <c r="BZ297" s="10"/>
      <c r="CA297" s="10"/>
      <c r="CB297" s="10"/>
      <c r="CC297" s="10"/>
      <c r="CD297" s="10"/>
      <c r="CE297" s="10"/>
      <c r="CF297" s="10"/>
      <c r="CG297" s="10"/>
      <c r="CH297" s="10"/>
      <c r="CI297" s="10"/>
      <c r="CJ297" s="10"/>
      <c r="CK297" s="10"/>
      <c r="CL297" s="10"/>
      <c r="CM297" s="10"/>
      <c r="CN297" s="10"/>
      <c r="CO297" s="10"/>
      <c r="CP297" s="10"/>
      <c r="CQ297" s="10"/>
      <c r="CR297" s="10"/>
      <c r="CS297" s="10"/>
      <c r="CT297" s="10"/>
      <c r="CU297" s="10"/>
      <c r="CV297" s="10"/>
      <c r="CW297" s="10"/>
      <c r="CX297" s="10"/>
      <c r="CY297" s="10"/>
      <c r="CZ297" s="10"/>
      <c r="DA297" s="10"/>
      <c r="DB297" s="10"/>
      <c r="DC297" s="10"/>
      <c r="DD297" s="10"/>
      <c r="DE297" s="10"/>
      <c r="DF297" s="10"/>
      <c r="DG297" s="10"/>
      <c r="DH297" s="10"/>
      <c r="DI297" s="10"/>
      <c r="DJ297" s="10"/>
      <c r="DK297" s="10"/>
      <c r="DL297" s="10"/>
      <c r="DM297" s="10"/>
      <c r="DN297" s="10"/>
      <c r="DO297" s="10"/>
      <c r="DP297" s="10"/>
      <c r="DQ297" s="10"/>
      <c r="DR297" s="10"/>
      <c r="DS297" s="10"/>
      <c r="DT297" s="10"/>
      <c r="DU297" s="10"/>
      <c r="DV297" s="10"/>
      <c r="DW297" s="10"/>
      <c r="DX297" s="10"/>
      <c r="DY297" s="10"/>
      <c r="DZ297" s="10"/>
      <c r="EA297" s="10"/>
      <c r="EB297" s="10"/>
      <c r="EC297" s="10"/>
      <c r="ED297" s="10"/>
      <c r="EE297" s="10"/>
      <c r="EF297" s="10"/>
      <c r="EG297" s="10"/>
      <c r="EH297" s="10"/>
      <c r="EI297" s="10"/>
      <c r="EJ297" s="10"/>
      <c r="EK297" s="10"/>
      <c r="EL297" s="10"/>
      <c r="EM297" s="10"/>
      <c r="EN297" s="10"/>
      <c r="EO297" s="10"/>
      <c r="EP297" s="10"/>
      <c r="EQ297" s="10"/>
      <c r="ER297" s="10"/>
      <c r="ES297" s="10"/>
      <c r="ET297" s="10"/>
      <c r="EU297" s="10"/>
      <c r="EV297" s="10"/>
      <c r="EW297" s="10"/>
      <c r="EX297" s="10"/>
      <c r="EY297" s="10"/>
      <c r="EZ297" s="10"/>
      <c r="FA297" s="10"/>
      <c r="FB297" s="10"/>
      <c r="FC297" s="10"/>
      <c r="FD297" s="10"/>
      <c r="FE297" s="10"/>
      <c r="FF297" s="10"/>
      <c r="FG297" s="10"/>
      <c r="FH297" s="10"/>
      <c r="FI297" s="10"/>
      <c r="FJ297" s="10"/>
      <c r="FK297" s="10"/>
      <c r="FL297" s="10"/>
      <c r="FM297" s="10"/>
      <c r="FN297" s="10"/>
      <c r="FO297" s="10"/>
      <c r="FP297" s="10"/>
      <c r="FQ297" s="10"/>
      <c r="FR297" s="10"/>
      <c r="FS297" s="10"/>
      <c r="FT297" s="10"/>
      <c r="FU297" s="10"/>
      <c r="FV297" s="10"/>
      <c r="FW297" s="10"/>
      <c r="FX297" s="10"/>
      <c r="FY297" s="10"/>
      <c r="FZ297" s="10"/>
      <c r="GA297" s="10"/>
      <c r="GB297" s="10"/>
      <c r="GC297" s="10"/>
      <c r="GD297" s="10"/>
      <c r="GE297" s="10"/>
      <c r="GF297" s="10"/>
      <c r="GG297" s="10"/>
      <c r="GH297" s="10"/>
      <c r="GI297" s="10"/>
      <c r="GJ297" s="10"/>
      <c r="GK297" s="10"/>
      <c r="GL297" s="10"/>
      <c r="GM297" s="10"/>
      <c r="GN297" s="10"/>
      <c r="GO297" s="10"/>
      <c r="GP297" s="10"/>
      <c r="GQ297" s="10"/>
      <c r="GR297" s="10"/>
      <c r="GS297" s="10"/>
      <c r="GT297" s="10"/>
      <c r="GU297" s="10"/>
      <c r="GV297" s="10"/>
      <c r="GW297" s="10"/>
      <c r="GX297" s="10"/>
      <c r="GY297" s="10"/>
      <c r="GZ297" s="10"/>
      <c r="HA297" s="10"/>
      <c r="HB297" s="10"/>
      <c r="HC297" s="10"/>
      <c r="HD297" s="10"/>
      <c r="HE297" s="10"/>
      <c r="HF297" s="10"/>
      <c r="HG297" s="10"/>
      <c r="HH297" s="10"/>
      <c r="HI297" s="10"/>
      <c r="HJ297" s="10"/>
      <c r="HK297" s="10"/>
      <c r="HL297" s="10"/>
      <c r="HM297" s="10"/>
      <c r="HN297" s="10"/>
      <c r="HO297" s="10"/>
      <c r="HP297" s="10"/>
      <c r="HQ297" s="10"/>
      <c r="HR297" s="10"/>
      <c r="HS297" s="10"/>
      <c r="HT297" s="10"/>
      <c r="HU297" s="10"/>
      <c r="HV297" s="10"/>
      <c r="HW297" s="10"/>
      <c r="HX297" s="10"/>
      <c r="HY297" s="10"/>
      <c r="HZ297" s="10"/>
      <c r="IA297" s="10"/>
      <c r="IB297" s="10"/>
      <c r="IC297" s="10"/>
      <c r="ID297" s="10"/>
      <c r="IE297" s="10"/>
      <c r="IF297" s="10"/>
      <c r="IG297" s="10"/>
      <c r="IH297" s="10"/>
      <c r="II297" s="10"/>
      <c r="IJ297" s="10"/>
      <c r="IK297" s="10"/>
      <c r="IL297" s="10"/>
      <c r="IM297" s="10"/>
      <c r="IN297" s="10"/>
      <c r="IO297" s="10"/>
      <c r="IP297" s="10"/>
      <c r="IQ297" s="10"/>
      <c r="IR297" s="10"/>
      <c r="IS297" s="10"/>
      <c r="IT297" s="10"/>
      <c r="IU297" s="10"/>
      <c r="IV297" s="10"/>
      <c r="IW297" s="10"/>
      <c r="IX297" s="10"/>
    </row>
    <row r="298" spans="1:258" s="104" customFormat="1">
      <c r="A298" s="79"/>
      <c r="B298" s="79"/>
      <c r="C298" s="90"/>
      <c r="D298" s="90"/>
      <c r="E298" s="79"/>
      <c r="F298" s="47"/>
      <c r="G298" s="47"/>
      <c r="H298" s="36"/>
      <c r="I298" s="92"/>
      <c r="J298" s="93"/>
      <c r="K298" s="93"/>
      <c r="L298" s="100"/>
      <c r="M298" s="100"/>
      <c r="N298" s="100"/>
      <c r="O298" s="101"/>
      <c r="P298" s="101"/>
      <c r="Q298" s="101"/>
      <c r="R298" s="102"/>
      <c r="S298" s="103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  <c r="BJ298" s="10"/>
      <c r="BK298" s="10"/>
      <c r="BL298" s="10"/>
      <c r="BM298" s="10"/>
      <c r="BN298" s="10"/>
      <c r="BO298" s="10"/>
      <c r="BP298" s="10"/>
      <c r="BQ298" s="10"/>
      <c r="BR298" s="10"/>
      <c r="BS298" s="10"/>
      <c r="BT298" s="10"/>
      <c r="BU298" s="10"/>
      <c r="BV298" s="10"/>
      <c r="BW298" s="10"/>
      <c r="BX298" s="10"/>
      <c r="BY298" s="10"/>
      <c r="BZ298" s="10"/>
      <c r="CA298" s="10"/>
      <c r="CB298" s="10"/>
      <c r="CC298" s="10"/>
      <c r="CD298" s="10"/>
      <c r="CE298" s="10"/>
      <c r="CF298" s="10"/>
      <c r="CG298" s="10"/>
      <c r="CH298" s="10"/>
      <c r="CI298" s="10"/>
      <c r="CJ298" s="10"/>
      <c r="CK298" s="10"/>
      <c r="CL298" s="10"/>
      <c r="CM298" s="10"/>
      <c r="CN298" s="10"/>
      <c r="CO298" s="10"/>
      <c r="CP298" s="10"/>
      <c r="CQ298" s="10"/>
      <c r="CR298" s="10"/>
      <c r="CS298" s="10"/>
      <c r="CT298" s="10"/>
      <c r="CU298" s="10"/>
      <c r="CV298" s="10"/>
      <c r="CW298" s="10"/>
      <c r="CX298" s="10"/>
      <c r="CY298" s="10"/>
      <c r="CZ298" s="10"/>
      <c r="DA298" s="10"/>
      <c r="DB298" s="10"/>
      <c r="DC298" s="10"/>
      <c r="DD298" s="10"/>
      <c r="DE298" s="10"/>
      <c r="DF298" s="10"/>
      <c r="DG298" s="10"/>
      <c r="DH298" s="10"/>
      <c r="DI298" s="10"/>
      <c r="DJ298" s="10"/>
      <c r="DK298" s="10"/>
      <c r="DL298" s="10"/>
      <c r="DM298" s="10"/>
      <c r="DN298" s="10"/>
      <c r="DO298" s="10"/>
      <c r="DP298" s="10"/>
      <c r="DQ298" s="10"/>
      <c r="DR298" s="10"/>
      <c r="DS298" s="10"/>
      <c r="DT298" s="10"/>
      <c r="DU298" s="10"/>
      <c r="DV298" s="10"/>
      <c r="DW298" s="10"/>
      <c r="DX298" s="10"/>
      <c r="DY298" s="10"/>
      <c r="DZ298" s="10"/>
      <c r="EA298" s="10"/>
      <c r="EB298" s="10"/>
      <c r="EC298" s="10"/>
      <c r="ED298" s="10"/>
      <c r="EE298" s="10"/>
      <c r="EF298" s="10"/>
      <c r="EG298" s="10"/>
      <c r="EH298" s="10"/>
      <c r="EI298" s="10"/>
      <c r="EJ298" s="10"/>
      <c r="EK298" s="10"/>
      <c r="EL298" s="10"/>
      <c r="EM298" s="10"/>
      <c r="EN298" s="10"/>
      <c r="EO298" s="10"/>
      <c r="EP298" s="10"/>
      <c r="EQ298" s="10"/>
      <c r="ER298" s="10"/>
      <c r="ES298" s="10"/>
      <c r="ET298" s="10"/>
      <c r="EU298" s="10"/>
      <c r="EV298" s="10"/>
      <c r="EW298" s="10"/>
      <c r="EX298" s="10"/>
      <c r="EY298" s="10"/>
      <c r="EZ298" s="10"/>
      <c r="FA298" s="10"/>
      <c r="FB298" s="10"/>
      <c r="FC298" s="10"/>
      <c r="FD298" s="10"/>
      <c r="FE298" s="10"/>
      <c r="FF298" s="10"/>
      <c r="FG298" s="10"/>
      <c r="FH298" s="10"/>
      <c r="FI298" s="10"/>
      <c r="FJ298" s="10"/>
      <c r="FK298" s="10"/>
      <c r="FL298" s="10"/>
      <c r="FM298" s="10"/>
      <c r="FN298" s="10"/>
      <c r="FO298" s="10"/>
      <c r="FP298" s="10"/>
      <c r="FQ298" s="10"/>
      <c r="FR298" s="10"/>
      <c r="FS298" s="10"/>
      <c r="FT298" s="10"/>
      <c r="FU298" s="10"/>
      <c r="FV298" s="10"/>
      <c r="FW298" s="10"/>
      <c r="FX298" s="10"/>
      <c r="FY298" s="10"/>
      <c r="FZ298" s="10"/>
      <c r="GA298" s="10"/>
      <c r="GB298" s="10"/>
      <c r="GC298" s="10"/>
      <c r="GD298" s="10"/>
      <c r="GE298" s="10"/>
      <c r="GF298" s="10"/>
      <c r="GG298" s="10"/>
      <c r="GH298" s="10"/>
      <c r="GI298" s="10"/>
      <c r="GJ298" s="10"/>
      <c r="GK298" s="10"/>
      <c r="GL298" s="10"/>
      <c r="GM298" s="10"/>
      <c r="GN298" s="10"/>
      <c r="GO298" s="10"/>
      <c r="GP298" s="10"/>
      <c r="GQ298" s="10"/>
      <c r="GR298" s="10"/>
      <c r="GS298" s="10"/>
      <c r="GT298" s="10"/>
      <c r="GU298" s="10"/>
      <c r="GV298" s="10"/>
      <c r="GW298" s="10"/>
      <c r="GX298" s="10"/>
      <c r="GY298" s="10"/>
      <c r="GZ298" s="10"/>
      <c r="HA298" s="10"/>
      <c r="HB298" s="10"/>
      <c r="HC298" s="10"/>
      <c r="HD298" s="10"/>
      <c r="HE298" s="10"/>
      <c r="HF298" s="10"/>
      <c r="HG298" s="10"/>
      <c r="HH298" s="10"/>
      <c r="HI298" s="10"/>
      <c r="HJ298" s="10"/>
      <c r="HK298" s="10"/>
      <c r="HL298" s="10"/>
      <c r="HM298" s="10"/>
      <c r="HN298" s="10"/>
      <c r="HO298" s="10"/>
      <c r="HP298" s="10"/>
      <c r="HQ298" s="10"/>
      <c r="HR298" s="10"/>
      <c r="HS298" s="10"/>
      <c r="HT298" s="10"/>
      <c r="HU298" s="10"/>
      <c r="HV298" s="10"/>
      <c r="HW298" s="10"/>
      <c r="HX298" s="10"/>
      <c r="HY298" s="10"/>
      <c r="HZ298" s="10"/>
      <c r="IA298" s="10"/>
      <c r="IB298" s="10"/>
      <c r="IC298" s="10"/>
      <c r="ID298" s="10"/>
      <c r="IE298" s="10"/>
      <c r="IF298" s="10"/>
      <c r="IG298" s="10"/>
      <c r="IH298" s="10"/>
      <c r="II298" s="10"/>
      <c r="IJ298" s="10"/>
      <c r="IK298" s="10"/>
      <c r="IL298" s="10"/>
      <c r="IM298" s="10"/>
      <c r="IN298" s="10"/>
      <c r="IO298" s="10"/>
      <c r="IP298" s="10"/>
      <c r="IQ298" s="10"/>
      <c r="IR298" s="10"/>
      <c r="IS298" s="10"/>
      <c r="IT298" s="10"/>
      <c r="IU298" s="10"/>
      <c r="IV298" s="10"/>
      <c r="IW298" s="10"/>
      <c r="IX298" s="10"/>
    </row>
    <row r="299" spans="1:258" s="104" customFormat="1">
      <c r="A299" s="79"/>
      <c r="B299" s="79"/>
      <c r="C299" s="90"/>
      <c r="D299" s="90"/>
      <c r="E299" s="79"/>
      <c r="F299" s="47"/>
      <c r="G299" s="47"/>
      <c r="H299" s="36"/>
      <c r="I299" s="92"/>
      <c r="J299" s="93"/>
      <c r="K299" s="93"/>
      <c r="L299" s="100"/>
      <c r="M299" s="100"/>
      <c r="N299" s="100"/>
      <c r="O299" s="101"/>
      <c r="P299" s="101"/>
      <c r="Q299" s="101"/>
      <c r="R299" s="102"/>
      <c r="S299" s="103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0"/>
      <c r="AO299" s="10"/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  <c r="BJ299" s="10"/>
      <c r="BK299" s="10"/>
      <c r="BL299" s="10"/>
      <c r="BM299" s="10"/>
      <c r="BN299" s="10"/>
      <c r="BO299" s="10"/>
      <c r="BP299" s="10"/>
      <c r="BQ299" s="10"/>
      <c r="BR299" s="10"/>
      <c r="BS299" s="10"/>
      <c r="BT299" s="10"/>
      <c r="BU299" s="10"/>
      <c r="BV299" s="10"/>
      <c r="BW299" s="10"/>
      <c r="BX299" s="10"/>
      <c r="BY299" s="10"/>
      <c r="BZ299" s="10"/>
      <c r="CA299" s="10"/>
      <c r="CB299" s="10"/>
      <c r="CC299" s="10"/>
      <c r="CD299" s="10"/>
      <c r="CE299" s="10"/>
      <c r="CF299" s="10"/>
      <c r="CG299" s="10"/>
      <c r="CH299" s="10"/>
      <c r="CI299" s="10"/>
      <c r="CJ299" s="10"/>
      <c r="CK299" s="10"/>
      <c r="CL299" s="10"/>
      <c r="CM299" s="10"/>
      <c r="CN299" s="10"/>
      <c r="CO299" s="10"/>
      <c r="CP299" s="10"/>
      <c r="CQ299" s="10"/>
      <c r="CR299" s="10"/>
      <c r="CS299" s="10"/>
      <c r="CT299" s="10"/>
      <c r="CU299" s="10"/>
      <c r="CV299" s="10"/>
      <c r="CW299" s="10"/>
      <c r="CX299" s="10"/>
      <c r="CY299" s="10"/>
      <c r="CZ299" s="10"/>
      <c r="DA299" s="10"/>
      <c r="DB299" s="10"/>
      <c r="DC299" s="10"/>
      <c r="DD299" s="10"/>
      <c r="DE299" s="10"/>
      <c r="DF299" s="10"/>
      <c r="DG299" s="10"/>
      <c r="DH299" s="10"/>
      <c r="DI299" s="10"/>
      <c r="DJ299" s="10"/>
      <c r="DK299" s="10"/>
      <c r="DL299" s="10"/>
      <c r="DM299" s="10"/>
      <c r="DN299" s="10"/>
      <c r="DO299" s="10"/>
      <c r="DP299" s="10"/>
      <c r="DQ299" s="10"/>
      <c r="DR299" s="10"/>
      <c r="DS299" s="10"/>
      <c r="DT299" s="10"/>
      <c r="DU299" s="10"/>
      <c r="DV299" s="10"/>
      <c r="DW299" s="10"/>
      <c r="DX299" s="10"/>
      <c r="DY299" s="10"/>
      <c r="DZ299" s="10"/>
      <c r="EA299" s="10"/>
      <c r="EB299" s="10"/>
      <c r="EC299" s="10"/>
      <c r="ED299" s="10"/>
      <c r="EE299" s="10"/>
      <c r="EF299" s="10"/>
      <c r="EG299" s="10"/>
      <c r="EH299" s="10"/>
      <c r="EI299" s="10"/>
      <c r="EJ299" s="10"/>
      <c r="EK299" s="10"/>
      <c r="EL299" s="10"/>
      <c r="EM299" s="10"/>
      <c r="EN299" s="10"/>
      <c r="EO299" s="10"/>
      <c r="EP299" s="10"/>
      <c r="EQ299" s="10"/>
      <c r="ER299" s="10"/>
      <c r="ES299" s="10"/>
      <c r="ET299" s="10"/>
      <c r="EU299" s="10"/>
      <c r="EV299" s="10"/>
      <c r="EW299" s="10"/>
      <c r="EX299" s="10"/>
      <c r="EY299" s="10"/>
      <c r="EZ299" s="10"/>
      <c r="FA299" s="10"/>
      <c r="FB299" s="10"/>
      <c r="FC299" s="10"/>
      <c r="FD299" s="10"/>
      <c r="FE299" s="10"/>
      <c r="FF299" s="10"/>
      <c r="FG299" s="10"/>
      <c r="FH299" s="10"/>
      <c r="FI299" s="10"/>
      <c r="FJ299" s="10"/>
      <c r="FK299" s="10"/>
      <c r="FL299" s="10"/>
      <c r="FM299" s="10"/>
      <c r="FN299" s="10"/>
      <c r="FO299" s="10"/>
      <c r="FP299" s="10"/>
      <c r="FQ299" s="10"/>
      <c r="FR299" s="10"/>
      <c r="FS299" s="10"/>
      <c r="FT299" s="10"/>
      <c r="FU299" s="10"/>
      <c r="FV299" s="10"/>
      <c r="FW299" s="10"/>
      <c r="FX299" s="10"/>
      <c r="FY299" s="10"/>
      <c r="FZ299" s="10"/>
      <c r="GA299" s="10"/>
      <c r="GB299" s="10"/>
      <c r="GC299" s="10"/>
      <c r="GD299" s="10"/>
      <c r="GE299" s="10"/>
      <c r="GF299" s="10"/>
      <c r="GG299" s="10"/>
      <c r="GH299" s="10"/>
      <c r="GI299" s="10"/>
      <c r="GJ299" s="10"/>
      <c r="GK299" s="10"/>
      <c r="GL299" s="10"/>
      <c r="GM299" s="10"/>
      <c r="GN299" s="10"/>
      <c r="GO299" s="10"/>
      <c r="GP299" s="10"/>
      <c r="GQ299" s="10"/>
      <c r="GR299" s="10"/>
      <c r="GS299" s="10"/>
      <c r="GT299" s="10"/>
      <c r="GU299" s="10"/>
      <c r="GV299" s="10"/>
      <c r="GW299" s="10"/>
      <c r="GX299" s="10"/>
      <c r="GY299" s="10"/>
      <c r="GZ299" s="10"/>
      <c r="HA299" s="10"/>
      <c r="HB299" s="10"/>
      <c r="HC299" s="10"/>
      <c r="HD299" s="10"/>
      <c r="HE299" s="10"/>
      <c r="HF299" s="10"/>
      <c r="HG299" s="10"/>
      <c r="HH299" s="10"/>
      <c r="HI299" s="10"/>
      <c r="HJ299" s="10"/>
      <c r="HK299" s="10"/>
      <c r="HL299" s="10"/>
      <c r="HM299" s="10"/>
      <c r="HN299" s="10"/>
      <c r="HO299" s="10"/>
      <c r="HP299" s="10"/>
      <c r="HQ299" s="10"/>
      <c r="HR299" s="10"/>
      <c r="HS299" s="10"/>
      <c r="HT299" s="10"/>
      <c r="HU299" s="10"/>
      <c r="HV299" s="10"/>
      <c r="HW299" s="10"/>
      <c r="HX299" s="10"/>
      <c r="HY299" s="10"/>
      <c r="HZ299" s="10"/>
      <c r="IA299" s="10"/>
      <c r="IB299" s="10"/>
      <c r="IC299" s="10"/>
      <c r="ID299" s="10"/>
      <c r="IE299" s="10"/>
      <c r="IF299" s="10"/>
      <c r="IG299" s="10"/>
      <c r="IH299" s="10"/>
      <c r="II299" s="10"/>
      <c r="IJ299" s="10"/>
      <c r="IK299" s="10"/>
      <c r="IL299" s="10"/>
      <c r="IM299" s="10"/>
      <c r="IN299" s="10"/>
      <c r="IO299" s="10"/>
      <c r="IP299" s="10"/>
      <c r="IQ299" s="10"/>
      <c r="IR299" s="10"/>
      <c r="IS299" s="10"/>
      <c r="IT299" s="10"/>
      <c r="IU299" s="10"/>
      <c r="IV299" s="10"/>
      <c r="IW299" s="10"/>
      <c r="IX299" s="10"/>
    </row>
    <row r="300" spans="1:258" s="104" customFormat="1">
      <c r="A300" s="79"/>
      <c r="B300" s="79"/>
      <c r="C300" s="90"/>
      <c r="D300" s="90"/>
      <c r="E300" s="79"/>
      <c r="F300" s="47"/>
      <c r="G300" s="47"/>
      <c r="H300" s="36"/>
      <c r="I300" s="92"/>
      <c r="J300" s="93"/>
      <c r="K300" s="93"/>
      <c r="L300" s="100"/>
      <c r="M300" s="100"/>
      <c r="N300" s="100"/>
      <c r="O300" s="101"/>
      <c r="P300" s="101"/>
      <c r="Q300" s="101"/>
      <c r="R300" s="102"/>
      <c r="S300" s="103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  <c r="AM300" s="10"/>
      <c r="AN300" s="10"/>
      <c r="AO300" s="10"/>
      <c r="AP300" s="10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"/>
      <c r="BD300" s="10"/>
      <c r="BE300" s="10"/>
      <c r="BF300" s="10"/>
      <c r="BG300" s="10"/>
      <c r="BH300" s="10"/>
      <c r="BI300" s="10"/>
      <c r="BJ300" s="10"/>
      <c r="BK300" s="10"/>
      <c r="BL300" s="10"/>
      <c r="BM300" s="10"/>
      <c r="BN300" s="10"/>
      <c r="BO300" s="10"/>
      <c r="BP300" s="10"/>
      <c r="BQ300" s="10"/>
      <c r="BR300" s="10"/>
      <c r="BS300" s="10"/>
      <c r="BT300" s="10"/>
      <c r="BU300" s="10"/>
      <c r="BV300" s="10"/>
      <c r="BW300" s="10"/>
      <c r="BX300" s="10"/>
      <c r="BY300" s="10"/>
      <c r="BZ300" s="10"/>
      <c r="CA300" s="10"/>
      <c r="CB300" s="10"/>
      <c r="CC300" s="10"/>
      <c r="CD300" s="10"/>
      <c r="CE300" s="10"/>
      <c r="CF300" s="10"/>
      <c r="CG300" s="10"/>
      <c r="CH300" s="10"/>
      <c r="CI300" s="10"/>
      <c r="CJ300" s="10"/>
      <c r="CK300" s="10"/>
      <c r="CL300" s="10"/>
      <c r="CM300" s="10"/>
      <c r="CN300" s="10"/>
      <c r="CO300" s="10"/>
      <c r="CP300" s="10"/>
      <c r="CQ300" s="10"/>
      <c r="CR300" s="10"/>
      <c r="CS300" s="10"/>
      <c r="CT300" s="10"/>
      <c r="CU300" s="10"/>
      <c r="CV300" s="10"/>
      <c r="CW300" s="10"/>
      <c r="CX300" s="10"/>
      <c r="CY300" s="10"/>
      <c r="CZ300" s="10"/>
      <c r="DA300" s="10"/>
      <c r="DB300" s="10"/>
      <c r="DC300" s="10"/>
      <c r="DD300" s="10"/>
      <c r="DE300" s="10"/>
      <c r="DF300" s="10"/>
      <c r="DG300" s="10"/>
      <c r="DH300" s="10"/>
      <c r="DI300" s="10"/>
      <c r="DJ300" s="10"/>
      <c r="DK300" s="10"/>
      <c r="DL300" s="10"/>
      <c r="DM300" s="10"/>
      <c r="DN300" s="10"/>
      <c r="DO300" s="10"/>
      <c r="DP300" s="10"/>
      <c r="DQ300" s="10"/>
      <c r="DR300" s="10"/>
      <c r="DS300" s="10"/>
      <c r="DT300" s="10"/>
      <c r="DU300" s="10"/>
      <c r="DV300" s="10"/>
      <c r="DW300" s="10"/>
      <c r="DX300" s="10"/>
      <c r="DY300" s="10"/>
      <c r="DZ300" s="10"/>
      <c r="EA300" s="10"/>
      <c r="EB300" s="10"/>
      <c r="EC300" s="10"/>
      <c r="ED300" s="10"/>
      <c r="EE300" s="10"/>
      <c r="EF300" s="10"/>
      <c r="EG300" s="10"/>
      <c r="EH300" s="10"/>
      <c r="EI300" s="10"/>
      <c r="EJ300" s="10"/>
      <c r="EK300" s="10"/>
      <c r="EL300" s="10"/>
      <c r="EM300" s="10"/>
      <c r="EN300" s="10"/>
      <c r="EO300" s="10"/>
      <c r="EP300" s="10"/>
      <c r="EQ300" s="10"/>
      <c r="ER300" s="10"/>
      <c r="ES300" s="10"/>
      <c r="ET300" s="10"/>
      <c r="EU300" s="10"/>
      <c r="EV300" s="10"/>
      <c r="EW300" s="10"/>
      <c r="EX300" s="10"/>
      <c r="EY300" s="10"/>
      <c r="EZ300" s="10"/>
      <c r="FA300" s="10"/>
      <c r="FB300" s="10"/>
      <c r="FC300" s="10"/>
      <c r="FD300" s="10"/>
      <c r="FE300" s="10"/>
      <c r="FF300" s="10"/>
      <c r="FG300" s="10"/>
      <c r="FH300" s="10"/>
      <c r="FI300" s="10"/>
      <c r="FJ300" s="10"/>
      <c r="FK300" s="10"/>
      <c r="FL300" s="10"/>
      <c r="FM300" s="10"/>
      <c r="FN300" s="10"/>
      <c r="FO300" s="10"/>
      <c r="FP300" s="10"/>
      <c r="FQ300" s="10"/>
      <c r="FR300" s="10"/>
      <c r="FS300" s="10"/>
      <c r="FT300" s="10"/>
      <c r="FU300" s="10"/>
      <c r="FV300" s="10"/>
      <c r="FW300" s="10"/>
      <c r="FX300" s="10"/>
      <c r="FY300" s="10"/>
      <c r="FZ300" s="10"/>
      <c r="GA300" s="10"/>
      <c r="GB300" s="10"/>
      <c r="GC300" s="10"/>
      <c r="GD300" s="10"/>
      <c r="GE300" s="10"/>
      <c r="GF300" s="10"/>
      <c r="GG300" s="10"/>
      <c r="GH300" s="10"/>
      <c r="GI300" s="10"/>
      <c r="GJ300" s="10"/>
      <c r="GK300" s="10"/>
      <c r="GL300" s="10"/>
      <c r="GM300" s="10"/>
      <c r="GN300" s="10"/>
      <c r="GO300" s="10"/>
      <c r="GP300" s="10"/>
      <c r="GQ300" s="10"/>
      <c r="GR300" s="10"/>
      <c r="GS300" s="10"/>
      <c r="GT300" s="10"/>
      <c r="GU300" s="10"/>
      <c r="GV300" s="10"/>
      <c r="GW300" s="10"/>
      <c r="GX300" s="10"/>
      <c r="GY300" s="10"/>
      <c r="GZ300" s="10"/>
      <c r="HA300" s="10"/>
      <c r="HB300" s="10"/>
      <c r="HC300" s="10"/>
      <c r="HD300" s="10"/>
      <c r="HE300" s="10"/>
      <c r="HF300" s="10"/>
      <c r="HG300" s="10"/>
      <c r="HH300" s="10"/>
      <c r="HI300" s="10"/>
      <c r="HJ300" s="10"/>
      <c r="HK300" s="10"/>
      <c r="HL300" s="10"/>
      <c r="HM300" s="10"/>
      <c r="HN300" s="10"/>
      <c r="HO300" s="10"/>
      <c r="HP300" s="10"/>
      <c r="HQ300" s="10"/>
      <c r="HR300" s="10"/>
      <c r="HS300" s="10"/>
      <c r="HT300" s="10"/>
      <c r="HU300" s="10"/>
      <c r="HV300" s="10"/>
      <c r="HW300" s="10"/>
      <c r="HX300" s="10"/>
      <c r="HY300" s="10"/>
      <c r="HZ300" s="10"/>
      <c r="IA300" s="10"/>
      <c r="IB300" s="10"/>
      <c r="IC300" s="10"/>
      <c r="ID300" s="10"/>
      <c r="IE300" s="10"/>
      <c r="IF300" s="10"/>
      <c r="IG300" s="10"/>
      <c r="IH300" s="10"/>
      <c r="II300" s="10"/>
      <c r="IJ300" s="10"/>
      <c r="IK300" s="10"/>
      <c r="IL300" s="10"/>
      <c r="IM300" s="10"/>
      <c r="IN300" s="10"/>
      <c r="IO300" s="10"/>
      <c r="IP300" s="10"/>
      <c r="IQ300" s="10"/>
      <c r="IR300" s="10"/>
      <c r="IS300" s="10"/>
      <c r="IT300" s="10"/>
      <c r="IU300" s="10"/>
      <c r="IV300" s="10"/>
      <c r="IW300" s="10"/>
      <c r="IX300" s="10"/>
    </row>
    <row r="301" spans="1:258" s="104" customFormat="1">
      <c r="A301" s="79"/>
      <c r="B301" s="79"/>
      <c r="C301" s="90"/>
      <c r="D301" s="90"/>
      <c r="E301" s="79"/>
      <c r="F301" s="47"/>
      <c r="G301" s="47"/>
      <c r="H301" s="36"/>
      <c r="I301" s="92"/>
      <c r="J301" s="93"/>
      <c r="K301" s="93"/>
      <c r="L301" s="100"/>
      <c r="M301" s="100"/>
      <c r="N301" s="100"/>
      <c r="O301" s="101"/>
      <c r="P301" s="101"/>
      <c r="Q301" s="101"/>
      <c r="R301" s="102"/>
      <c r="S301" s="103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"/>
      <c r="BD301" s="10"/>
      <c r="BE301" s="10"/>
      <c r="BF301" s="10"/>
      <c r="BG301" s="10"/>
      <c r="BH301" s="10"/>
      <c r="BI301" s="10"/>
      <c r="BJ301" s="10"/>
      <c r="BK301" s="10"/>
      <c r="BL301" s="10"/>
      <c r="BM301" s="10"/>
      <c r="BN301" s="10"/>
      <c r="BO301" s="10"/>
      <c r="BP301" s="10"/>
      <c r="BQ301" s="10"/>
      <c r="BR301" s="10"/>
      <c r="BS301" s="10"/>
      <c r="BT301" s="10"/>
      <c r="BU301" s="10"/>
      <c r="BV301" s="10"/>
      <c r="BW301" s="10"/>
      <c r="BX301" s="10"/>
      <c r="BY301" s="10"/>
      <c r="BZ301" s="10"/>
      <c r="CA301" s="10"/>
      <c r="CB301" s="10"/>
      <c r="CC301" s="10"/>
      <c r="CD301" s="10"/>
      <c r="CE301" s="10"/>
      <c r="CF301" s="10"/>
      <c r="CG301" s="10"/>
      <c r="CH301" s="10"/>
      <c r="CI301" s="10"/>
      <c r="CJ301" s="10"/>
      <c r="CK301" s="10"/>
      <c r="CL301" s="10"/>
      <c r="CM301" s="10"/>
      <c r="CN301" s="10"/>
      <c r="CO301" s="10"/>
      <c r="CP301" s="10"/>
      <c r="CQ301" s="10"/>
      <c r="CR301" s="10"/>
      <c r="CS301" s="10"/>
      <c r="CT301" s="10"/>
      <c r="CU301" s="10"/>
      <c r="CV301" s="10"/>
      <c r="CW301" s="10"/>
      <c r="CX301" s="10"/>
      <c r="CY301" s="10"/>
      <c r="CZ301" s="10"/>
      <c r="DA301" s="10"/>
      <c r="DB301" s="10"/>
      <c r="DC301" s="10"/>
      <c r="DD301" s="10"/>
      <c r="DE301" s="10"/>
      <c r="DF301" s="10"/>
      <c r="DG301" s="10"/>
      <c r="DH301" s="10"/>
      <c r="DI301" s="10"/>
      <c r="DJ301" s="10"/>
      <c r="DK301" s="10"/>
      <c r="DL301" s="10"/>
      <c r="DM301" s="10"/>
      <c r="DN301" s="10"/>
      <c r="DO301" s="10"/>
      <c r="DP301" s="10"/>
      <c r="DQ301" s="10"/>
      <c r="DR301" s="10"/>
      <c r="DS301" s="10"/>
      <c r="DT301" s="10"/>
      <c r="DU301" s="10"/>
      <c r="DV301" s="10"/>
      <c r="DW301" s="10"/>
      <c r="DX301" s="10"/>
      <c r="DY301" s="10"/>
      <c r="DZ301" s="10"/>
      <c r="EA301" s="10"/>
      <c r="EB301" s="10"/>
      <c r="EC301" s="10"/>
      <c r="ED301" s="10"/>
      <c r="EE301" s="10"/>
      <c r="EF301" s="10"/>
      <c r="EG301" s="10"/>
      <c r="EH301" s="10"/>
      <c r="EI301" s="10"/>
      <c r="EJ301" s="10"/>
      <c r="EK301" s="10"/>
      <c r="EL301" s="10"/>
      <c r="EM301" s="10"/>
      <c r="EN301" s="10"/>
      <c r="EO301" s="10"/>
      <c r="EP301" s="10"/>
      <c r="EQ301" s="10"/>
      <c r="ER301" s="10"/>
      <c r="ES301" s="10"/>
      <c r="ET301" s="10"/>
      <c r="EU301" s="10"/>
      <c r="EV301" s="10"/>
      <c r="EW301" s="10"/>
      <c r="EX301" s="10"/>
      <c r="EY301" s="10"/>
      <c r="EZ301" s="10"/>
      <c r="FA301" s="10"/>
      <c r="FB301" s="10"/>
      <c r="FC301" s="10"/>
      <c r="FD301" s="10"/>
      <c r="FE301" s="10"/>
      <c r="FF301" s="10"/>
      <c r="FG301" s="10"/>
      <c r="FH301" s="10"/>
      <c r="FI301" s="10"/>
      <c r="FJ301" s="10"/>
      <c r="FK301" s="10"/>
      <c r="FL301" s="10"/>
      <c r="FM301" s="10"/>
      <c r="FN301" s="10"/>
      <c r="FO301" s="10"/>
      <c r="FP301" s="10"/>
      <c r="FQ301" s="10"/>
      <c r="FR301" s="10"/>
      <c r="FS301" s="10"/>
      <c r="FT301" s="10"/>
      <c r="FU301" s="10"/>
      <c r="FV301" s="10"/>
      <c r="FW301" s="10"/>
      <c r="FX301" s="10"/>
      <c r="FY301" s="10"/>
      <c r="FZ301" s="10"/>
      <c r="GA301" s="10"/>
      <c r="GB301" s="10"/>
      <c r="GC301" s="10"/>
      <c r="GD301" s="10"/>
      <c r="GE301" s="10"/>
      <c r="GF301" s="10"/>
      <c r="GG301" s="10"/>
      <c r="GH301" s="10"/>
      <c r="GI301" s="10"/>
      <c r="GJ301" s="10"/>
      <c r="GK301" s="10"/>
      <c r="GL301" s="10"/>
      <c r="GM301" s="10"/>
      <c r="GN301" s="10"/>
      <c r="GO301" s="10"/>
      <c r="GP301" s="10"/>
      <c r="GQ301" s="10"/>
      <c r="GR301" s="10"/>
      <c r="GS301" s="10"/>
      <c r="GT301" s="10"/>
      <c r="GU301" s="10"/>
      <c r="GV301" s="10"/>
      <c r="GW301" s="10"/>
      <c r="GX301" s="10"/>
      <c r="GY301" s="10"/>
      <c r="GZ301" s="10"/>
      <c r="HA301" s="10"/>
      <c r="HB301" s="10"/>
      <c r="HC301" s="10"/>
      <c r="HD301" s="10"/>
      <c r="HE301" s="10"/>
      <c r="HF301" s="10"/>
      <c r="HG301" s="10"/>
      <c r="HH301" s="10"/>
      <c r="HI301" s="10"/>
      <c r="HJ301" s="10"/>
      <c r="HK301" s="10"/>
      <c r="HL301" s="10"/>
      <c r="HM301" s="10"/>
      <c r="HN301" s="10"/>
      <c r="HO301" s="10"/>
      <c r="HP301" s="10"/>
      <c r="HQ301" s="10"/>
      <c r="HR301" s="10"/>
      <c r="HS301" s="10"/>
      <c r="HT301" s="10"/>
      <c r="HU301" s="10"/>
      <c r="HV301" s="10"/>
      <c r="HW301" s="10"/>
      <c r="HX301" s="10"/>
      <c r="HY301" s="10"/>
      <c r="HZ301" s="10"/>
      <c r="IA301" s="10"/>
      <c r="IB301" s="10"/>
      <c r="IC301" s="10"/>
      <c r="ID301" s="10"/>
      <c r="IE301" s="10"/>
      <c r="IF301" s="10"/>
      <c r="IG301" s="10"/>
      <c r="IH301" s="10"/>
      <c r="II301" s="10"/>
      <c r="IJ301" s="10"/>
      <c r="IK301" s="10"/>
      <c r="IL301" s="10"/>
      <c r="IM301" s="10"/>
      <c r="IN301" s="10"/>
      <c r="IO301" s="10"/>
      <c r="IP301" s="10"/>
      <c r="IQ301" s="10"/>
      <c r="IR301" s="10"/>
      <c r="IS301" s="10"/>
      <c r="IT301" s="10"/>
      <c r="IU301" s="10"/>
      <c r="IV301" s="10"/>
      <c r="IW301" s="10"/>
      <c r="IX301" s="10"/>
    </row>
  </sheetData>
  <conditionalFormatting sqref="B2">
    <cfRule type="duplicateValues" dxfId="7" priority="12"/>
  </conditionalFormatting>
  <conditionalFormatting sqref="B281:B310">
    <cfRule type="duplicateValues" dxfId="6" priority="11"/>
  </conditionalFormatting>
  <conditionalFormatting sqref="B95:B99">
    <cfRule type="duplicateValues" dxfId="5" priority="7"/>
  </conditionalFormatting>
  <conditionalFormatting sqref="B235:B273">
    <cfRule type="duplicateValues" dxfId="4" priority="6"/>
  </conditionalFormatting>
  <conditionalFormatting sqref="B261:B273">
    <cfRule type="duplicateValues" dxfId="3" priority="5"/>
  </conditionalFormatting>
  <conditionalFormatting sqref="B96:B99">
    <cfRule type="duplicateValues" dxfId="2" priority="4"/>
  </conditionalFormatting>
  <conditionalFormatting sqref="B97:B99">
    <cfRule type="duplicateValues" dxfId="1" priority="3"/>
  </conditionalFormatting>
  <conditionalFormatting sqref="B1:B1048576">
    <cfRule type="duplicateValues" dxfId="0" priority="15"/>
  </conditionalFormatting>
  <pageMargins left="0.2" right="0.19" top="0.54" bottom="0.24" header="0.32" footer="0.16"/>
  <pageSetup paperSize="9" scale="90" orientation="landscape" r:id="rId1"/>
  <headerFooter>
    <oddHeader xml:space="preserve">&amp;C&amp;"+,Bold"&amp;14LIST OF OUTSTANDING  PRESIDENTIAL PLEDGES  </oddHeader>
    <oddFooter>&amp;CPage &amp;P of &amp;N&amp;R&amp;D</oddFooter>
  </headerFooter>
  <rowBreaks count="4" manualBreakCount="4">
    <brk id="167" max="16383" man="1"/>
    <brk id="182" max="16383" man="1"/>
    <brk id="231" max="19" man="1"/>
    <brk id="277" max="17" man="1"/>
  </rowBreaks>
  <colBreaks count="1" manualBreakCount="1">
    <brk id="19" max="312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Pending Presidential Pledges</vt:lpstr>
      <vt:lpstr>All Presidential Pledges</vt:lpstr>
      <vt:lpstr>'All Presidential Pledges'!Print_Area</vt:lpstr>
      <vt:lpstr>'Pending Presidential Pledges'!Print_Area</vt:lpstr>
      <vt:lpstr>'All Presidential Pledges'!Print_Titles</vt:lpstr>
      <vt:lpstr>'Pending Presidential Pledges'!Print_Titles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Esther Ayebare</cp:lastModifiedBy>
  <cp:lastPrinted>2018-09-14T12:22:42Z</cp:lastPrinted>
  <dcterms:created xsi:type="dcterms:W3CDTF">2018-09-14T09:51:58Z</dcterms:created>
  <dcterms:modified xsi:type="dcterms:W3CDTF">2018-09-14T12:23:05Z</dcterms:modified>
</cp:coreProperties>
</file>